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kp工作\112\家庭教育檢核表\"/>
    </mc:Choice>
  </mc:AlternateContent>
  <bookViews>
    <workbookView xWindow="0" yWindow="0" windowWidth="16488" windowHeight="10056"/>
  </bookViews>
  <sheets>
    <sheet name="工作表1" sheetId="1" r:id="rId1"/>
  </sheets>
  <calcPr calcId="162913"/>
</workbook>
</file>

<file path=xl/calcChain.xml><?xml version="1.0" encoding="utf-8"?>
<calcChain xmlns="http://schemas.openxmlformats.org/spreadsheetml/2006/main">
  <c r="N24" i="1" l="1"/>
  <c r="O24" i="1" s="1"/>
  <c r="N23" i="1"/>
  <c r="O23" i="1" s="1"/>
  <c r="N22" i="1"/>
  <c r="O22" i="1" s="1"/>
  <c r="K21" i="1" l="1"/>
</calcChain>
</file>

<file path=xl/sharedStrings.xml><?xml version="1.0" encoding="utf-8"?>
<sst xmlns="http://schemas.openxmlformats.org/spreadsheetml/2006/main" count="138" uniqueCount="98">
  <si>
    <t>附件4</t>
  </si>
  <si>
    <t>檢核項目</t>
  </si>
  <si>
    <t>序號</t>
  </si>
  <si>
    <t>家庭教育議題</t>
  </si>
  <si>
    <t>活動名稱</t>
  </si>
  <si>
    <t>參加對象</t>
  </si>
  <si>
    <t>活動內容摘要</t>
  </si>
  <si>
    <t>辦理時間</t>
  </si>
  <si>
    <t>參加總人數</t>
  </si>
  <si>
    <t>性別(人)</t>
  </si>
  <si>
    <t>備註</t>
  </si>
  <si>
    <t>男</t>
  </si>
  <si>
    <t>女</t>
  </si>
  <si>
    <t>三-(一)</t>
  </si>
  <si>
    <t>親職</t>
  </si>
  <si>
    <t>2</t>
  </si>
  <si>
    <t>3</t>
  </si>
  <si>
    <t>4</t>
  </si>
  <si>
    <t>5</t>
  </si>
  <si>
    <t>三-(二)</t>
  </si>
  <si>
    <t>性別</t>
  </si>
  <si>
    <t>三-(三)</t>
  </si>
  <si>
    <t>情緒</t>
  </si>
  <si>
    <t>總分</t>
  </si>
  <si>
    <t>活動場次加總</t>
  </si>
  <si>
    <t>得分</t>
  </si>
  <si>
    <t>承辦人</t>
  </si>
  <si>
    <t>單位主管</t>
  </si>
  <si>
    <t>校長</t>
  </si>
  <si>
    <t>說明:</t>
  </si>
  <si>
    <t>*本表格依據指標三【辦理家庭教育活動】之(一)-(三)設置評分依據，(一)親職、子職、倫理(代間)</t>
  </si>
  <si>
    <t>、(二)性別、婚姻、多元文化、資源管理、(三)失親、情緒、人口議題</t>
  </si>
  <si>
    <t>*每一場次活動至多歸屬2項檢核項目。</t>
  </si>
  <si>
    <t>*本表格不夠填寫時，可依照實際狀況來增列。</t>
  </si>
  <si>
    <t>*填寫完畢後，本表格自動計算總分</t>
  </si>
  <si>
    <t>全校家長</t>
    <phoneticPr fontId="13" type="noConversion"/>
  </si>
  <si>
    <t>邀請全校家長與班導於線上會議室舉行親師座談會</t>
    <phoneticPr fontId="13" type="noConversion"/>
  </si>
  <si>
    <t>特殊教育學生家長</t>
  </si>
  <si>
    <t>特殊教育學生家長</t>
    <phoneticPr fontId="13" type="noConversion"/>
  </si>
  <si>
    <t>親職</t>
    <phoneticPr fontId="13" type="noConversion"/>
  </si>
  <si>
    <t>親職</t>
    <phoneticPr fontId="13" type="noConversion"/>
  </si>
  <si>
    <t>增進特殊教育學生親師溝通機會，建立親師合作</t>
  </si>
  <si>
    <t>增進特殊教育學生親師溝通機會，建立親師合作</t>
    <phoneticPr fontId="13" type="noConversion"/>
  </si>
  <si>
    <t>家長會員大會</t>
    <phoneticPr fontId="13" type="noConversion"/>
  </si>
  <si>
    <t>親職</t>
    <phoneticPr fontId="13" type="noConversion"/>
  </si>
  <si>
    <t>家長會員代表</t>
    <phoneticPr fontId="13" type="noConversion"/>
  </si>
  <si>
    <t>邀請各班家長代表蒞校座談，並匯集資源為學校活動提供意見</t>
  </si>
  <si>
    <t>性別</t>
    <phoneticPr fontId="13" type="noConversion"/>
  </si>
  <si>
    <t>全校師生</t>
    <phoneticPr fontId="13" type="noConversion"/>
  </si>
  <si>
    <t>全校師生</t>
    <phoneticPr fontId="13" type="noConversion"/>
  </si>
  <si>
    <t>性別</t>
    <phoneticPr fontId="13" type="noConversion"/>
  </si>
  <si>
    <t>自由報名</t>
    <phoneticPr fontId="13" type="noConversion"/>
  </si>
  <si>
    <t>情緒</t>
    <phoneticPr fontId="13" type="noConversion"/>
  </si>
  <si>
    <t>人口議題</t>
    <phoneticPr fontId="13" type="noConversion"/>
  </si>
  <si>
    <t>由導師就議題自行延伸及設計班級讀書會進行活動及內容</t>
  </si>
  <si>
    <t>人口議題</t>
    <phoneticPr fontId="13" type="noConversion"/>
  </si>
  <si>
    <t>5</t>
    <phoneticPr fontId="13" type="noConversion"/>
  </si>
  <si>
    <t>6</t>
    <phoneticPr fontId="13" type="noConversion"/>
  </si>
  <si>
    <t>7</t>
    <phoneticPr fontId="13" type="noConversion"/>
  </si>
  <si>
    <t>新北市(  穀保家商   )學校112學年度辦理家庭活動彙整表(配合指標三)</t>
    <phoneticPr fontId="13" type="noConversion"/>
  </si>
  <si>
    <t>112親職教育日活動</t>
    <phoneticPr fontId="13" type="noConversion"/>
  </si>
  <si>
    <t>112-1心靈有約</t>
    <phoneticPr fontId="13" type="noConversion"/>
  </si>
  <si>
    <t>112-2心靈有約</t>
    <phoneticPr fontId="13" type="noConversion"/>
  </si>
  <si>
    <t>112性別平等教育月</t>
    <phoneticPr fontId="13" type="noConversion"/>
  </si>
  <si>
    <t>112-1期初特殊教育學生個別化教育計畫會議</t>
    <phoneticPr fontId="13" type="noConversion"/>
  </si>
  <si>
    <t>112-1期末特殊教育學生個別化教育計畫會議</t>
    <phoneticPr fontId="13" type="noConversion"/>
  </si>
  <si>
    <t>影片主題:模仿笑匠的親與情</t>
    <phoneticPr fontId="13" type="noConversion"/>
  </si>
  <si>
    <t>113.04.16</t>
    <phoneticPr fontId="13" type="noConversion"/>
  </si>
  <si>
    <t>影片主題:斯巴達女王</t>
    <phoneticPr fontId="13" type="noConversion"/>
  </si>
  <si>
    <t>112-1性別平等講座</t>
    <phoneticPr fontId="13" type="noConversion"/>
  </si>
  <si>
    <t>112-2性別平等講座</t>
    <phoneticPr fontId="13" type="noConversion"/>
  </si>
  <si>
    <t>112-1心靈有約</t>
    <phoneticPr fontId="13" type="noConversion"/>
  </si>
  <si>
    <t>112-2心靈有約</t>
    <phoneticPr fontId="13" type="noConversion"/>
  </si>
  <si>
    <t>講題:情竇初開停看聽</t>
    <phoneticPr fontId="13" type="noConversion"/>
  </si>
  <si>
    <t>講題:親愛的，你&amp;我怎麼了？</t>
    <phoneticPr fontId="13" type="noConversion"/>
  </si>
  <si>
    <t>112.11.10</t>
    <phoneticPr fontId="13" type="noConversion"/>
  </si>
  <si>
    <t>影片主題:羽漾青春</t>
    <phoneticPr fontId="13" type="noConversion"/>
  </si>
  <si>
    <t>112.10.31</t>
    <phoneticPr fontId="13" type="noConversion"/>
  </si>
  <si>
    <t>影片主題:愛情平衡木</t>
    <phoneticPr fontId="13" type="noConversion"/>
  </si>
  <si>
    <t>113.05.07</t>
    <phoneticPr fontId="13" type="noConversion"/>
  </si>
  <si>
    <t>113.05.14</t>
    <phoneticPr fontId="13" type="noConversion"/>
  </si>
  <si>
    <t>112.10.06</t>
    <phoneticPr fontId="13" type="noConversion"/>
  </si>
  <si>
    <t>巧克力傳情、點播 、文章賞析</t>
    <phoneticPr fontId="13" type="noConversion"/>
  </si>
  <si>
    <t>112-1生命教育講座</t>
    <phoneticPr fontId="13" type="noConversion"/>
  </si>
  <si>
    <t>112-2生命教育講座</t>
    <phoneticPr fontId="13" type="noConversion"/>
  </si>
  <si>
    <t>112-1班級讀書會</t>
    <phoneticPr fontId="13" type="noConversion"/>
  </si>
  <si>
    <t>112-2班級讀書會</t>
    <phoneticPr fontId="13" type="noConversion"/>
  </si>
  <si>
    <t>112.10.03</t>
    <phoneticPr fontId="13" type="noConversion"/>
  </si>
  <si>
    <t>113.04.02</t>
    <phoneticPr fontId="13" type="noConversion"/>
  </si>
  <si>
    <t>113.01.05</t>
    <phoneticPr fontId="13" type="noConversion"/>
  </si>
  <si>
    <t>113.03.08</t>
    <phoneticPr fontId="13" type="noConversion"/>
  </si>
  <si>
    <t>112.09.12</t>
    <phoneticPr fontId="13" type="noConversion"/>
  </si>
  <si>
    <t>112.09.24</t>
    <phoneticPr fontId="13" type="noConversion"/>
  </si>
  <si>
    <t>112.09.3</t>
    <phoneticPr fontId="13" type="noConversion"/>
  </si>
  <si>
    <t>講題:青春由你說</t>
    <phoneticPr fontId="13" type="noConversion"/>
  </si>
  <si>
    <t>113.04.22</t>
    <phoneticPr fontId="13" type="noConversion"/>
  </si>
  <si>
    <t>112.12.26</t>
    <phoneticPr fontId="13" type="noConversion"/>
  </si>
  <si>
    <t>講題:寵物與我</t>
    <phoneticPr fontId="1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</si>
</sst>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>
    <font>
      <sz val="12"/>
      <color rgb="FF000000"/>
      <name val="新細明體"/>
      <family val="1"/>
      <charset val="136"/>
    </font>
    <font>
      <sz val="12"/>
      <color rgb="FF000000"/>
      <name val="新細明體"/>
      <family val="1"/>
      <charset val="136"/>
    </font>
    <font>
      <b/>
      <sz val="10"/>
      <color rgb="FF000000"/>
      <name val="新細明體"/>
      <family val="1"/>
      <charset val="136"/>
    </font>
    <font>
      <sz val="10"/>
      <color rgb="FFFFFFFF"/>
      <name val="新細明體"/>
      <family val="1"/>
      <charset val="136"/>
    </font>
    <font>
      <sz val="10"/>
      <color rgb="FFCC0000"/>
      <name val="新細明體"/>
      <family val="1"/>
      <charset val="136"/>
    </font>
    <font>
      <b/>
      <sz val="10"/>
      <color rgb="FFFFFFFF"/>
      <name val="新細明體"/>
      <family val="1"/>
      <charset val="136"/>
    </font>
    <font>
      <i/>
      <sz val="10"/>
      <color rgb="FF808080"/>
      <name val="新細明體"/>
      <family val="1"/>
      <charset val="136"/>
    </font>
    <font>
      <sz val="10"/>
      <color rgb="FF006600"/>
      <name val="新細明體"/>
      <family val="1"/>
      <charset val="136"/>
    </font>
    <font>
      <b/>
      <sz val="24"/>
      <color rgb="FF000000"/>
      <name val="新細明體"/>
      <family val="1"/>
      <charset val="136"/>
    </font>
    <font>
      <sz val="18"/>
      <color rgb="FF000000"/>
      <name val="新細明體"/>
      <family val="1"/>
      <charset val="136"/>
    </font>
    <font>
      <u/>
      <sz val="10"/>
      <color rgb="FF0000EE"/>
      <name val="新細明體"/>
      <family val="1"/>
      <charset val="136"/>
    </font>
    <font>
      <sz val="10"/>
      <color rgb="FF996600"/>
      <name val="新細明體"/>
      <family val="1"/>
      <charset val="136"/>
    </font>
    <font>
      <sz val="10"/>
      <color rgb="FF333333"/>
      <name val="新細明體"/>
      <family val="1"/>
      <charset val="136"/>
    </font>
    <font>
      <sz val="9"/>
      <name val="新細明體"/>
      <family val="1"/>
      <charset val="136"/>
    </font>
    <font>
      <sz val="12"/>
      <name val="新細明體"/>
      <family val="1"/>
      <charset val="136"/>
    </font>
  </fonts>
  <fills count="12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FFC000"/>
        <bgColor rgb="FFFFC000"/>
      </patternFill>
    </fill>
    <fill>
      <patternFill patternType="solid">
        <fgColor rgb="FFFFF2CC"/>
        <bgColor rgb="FFFFF2CC"/>
      </patternFill>
    </fill>
    <fill>
      <patternFill patternType="solid">
        <fgColor rgb="FFE2EFDA"/>
        <bgColor rgb="FFE2EFDA"/>
      </patternFill>
    </fill>
  </fills>
  <borders count="4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8">
    <xf numFmtId="0" fontId="0" fillId="0" borderId="0">
      <alignment vertical="center"/>
    </xf>
    <xf numFmtId="0" fontId="2" fillId="0" borderId="0">
      <alignment vertical="center"/>
    </xf>
    <xf numFmtId="0" fontId="3" fillId="2" borderId="0">
      <alignment vertical="center"/>
    </xf>
    <xf numFmtId="0" fontId="3" fillId="3" borderId="0">
      <alignment vertical="center"/>
    </xf>
    <xf numFmtId="0" fontId="2" fillId="4" borderId="0">
      <alignment vertical="center"/>
    </xf>
    <xf numFmtId="0" fontId="4" fillId="5" borderId="0">
      <alignment vertical="center"/>
    </xf>
    <xf numFmtId="0" fontId="5" fillId="6" borderId="0">
      <alignment vertical="center"/>
    </xf>
    <xf numFmtId="0" fontId="6" fillId="0" borderId="0">
      <alignment vertical="center"/>
    </xf>
    <xf numFmtId="0" fontId="7" fillId="7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1" fillId="8" borderId="0">
      <alignment vertical="center"/>
    </xf>
    <xf numFmtId="0" fontId="12" fillId="8" borderId="1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</cellStyleXfs>
  <cellXfs count="20">
    <xf numFmtId="0" fontId="0" fillId="0" borderId="0" xfId="0">
      <alignment vertical="center"/>
    </xf>
    <xf numFmtId="0" fontId="0" fillId="0" borderId="3" xfId="0" applyBorder="1" applyAlignment="1">
      <alignment horizontal="center" vertical="center" wrapText="1"/>
    </xf>
    <xf numFmtId="0" fontId="0" fillId="9" borderId="3" xfId="0" applyFill="1" applyBorder="1">
      <alignment vertical="center"/>
    </xf>
    <xf numFmtId="49" fontId="0" fillId="9" borderId="3" xfId="0" applyNumberFormat="1" applyFill="1" applyBorder="1">
      <alignment vertical="center"/>
    </xf>
    <xf numFmtId="0" fontId="0" fillId="10" borderId="3" xfId="0" applyFill="1" applyBorder="1">
      <alignment vertical="center"/>
    </xf>
    <xf numFmtId="49" fontId="0" fillId="10" borderId="3" xfId="0" applyNumberFormat="1" applyFill="1" applyBorder="1">
      <alignment vertical="center"/>
    </xf>
    <xf numFmtId="0" fontId="0" fillId="11" borderId="3" xfId="0" applyFill="1" applyBorder="1">
      <alignment vertical="center"/>
    </xf>
    <xf numFmtId="49" fontId="0" fillId="11" borderId="3" xfId="0" applyNumberFormat="1" applyFill="1" applyBorder="1">
      <alignment vertical="center"/>
    </xf>
    <xf numFmtId="0" fontId="0" fillId="0" borderId="3" xfId="0" applyBorder="1">
      <alignment vertical="center"/>
    </xf>
    <xf numFmtId="0" fontId="0" fillId="0" borderId="3" xfId="0" applyBorder="1" applyAlignment="1">
      <alignment horizontal="left" vertical="center"/>
    </xf>
    <xf numFmtId="0" fontId="0" fillId="0" borderId="0" xfId="0" applyAlignment="1">
      <alignment vertical="center"/>
    </xf>
    <xf numFmtId="0" fontId="0" fillId="9" borderId="3" xfId="0" applyFill="1" applyBorder="1" applyAlignment="1">
      <alignment vertical="center" wrapText="1"/>
    </xf>
    <xf numFmtId="0" fontId="0" fillId="9" borderId="3" xfId="0" applyFill="1" applyBorder="1" applyAlignment="1">
      <alignment horizontal="center" vertical="center" wrapText="1"/>
    </xf>
    <xf numFmtId="0" fontId="0" fillId="10" borderId="3" xfId="0" applyFill="1" applyBorder="1" applyAlignment="1">
      <alignment vertical="center" wrapText="1"/>
    </xf>
    <xf numFmtId="0" fontId="0" fillId="11" borderId="3" xfId="0" applyFill="1" applyBorder="1" applyAlignment="1">
      <alignment vertical="center" wrapText="1"/>
    </xf>
    <xf numFmtId="0" fontId="0" fillId="10" borderId="3" xfId="0" applyFill="1" applyBorder="1" applyAlignment="1">
      <alignment horizontal="left" vertical="center"/>
    </xf>
    <xf numFmtId="0" fontId="0" fillId="0" borderId="3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right" vertical="center"/>
    </xf>
    <xf numFmtId="0" fontId="0" fillId="0" borderId="2" xfId="0" applyFill="1" applyBorder="1" applyAlignment="1">
      <alignment horizontal="center" vertical="center" wrapText="1"/>
    </xf>
    <xf numFmtId="0" fontId="14" fillId="9" borderId="3" xfId="0" applyFont="1" applyFill="1" applyBorder="1">
      <alignment vertical="center"/>
    </xf>
  </cellXfs>
  <cellStyles count="18">
    <cellStyle name="Accent" xfId="1"/>
    <cellStyle name="Accent 1" xfId="2"/>
    <cellStyle name="Accent 2" xfId="3"/>
    <cellStyle name="Accent 3" xfId="4"/>
    <cellStyle name="Bad" xfId="5"/>
    <cellStyle name="Error" xfId="6"/>
    <cellStyle name="Footnote" xfId="7"/>
    <cellStyle name="Good" xfId="8"/>
    <cellStyle name="Heading (user)" xfId="9"/>
    <cellStyle name="Heading 1" xfId="10"/>
    <cellStyle name="Heading 2" xfId="11"/>
    <cellStyle name="Hyperlink" xfId="12"/>
    <cellStyle name="Neutral" xfId="13"/>
    <cellStyle name="Note" xfId="14"/>
    <cellStyle name="Status" xfId="15"/>
    <cellStyle name="Text" xfId="16"/>
    <cellStyle name="Warning" xfId="17"/>
    <cellStyle name="一般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1"/>
  <sheetViews>
    <sheetView tabSelected="1" topLeftCell="B19" workbookViewId="0">
      <selection activeCell="F17" sqref="F17"/>
    </sheetView>
  </sheetViews>
  <sheetFormatPr defaultRowHeight="16.2"/>
  <cols>
    <col min="1" max="1" width="11.44140625" customWidth="1"/>
    <col min="2" max="2" width="4.33203125" customWidth="1"/>
    <col min="3" max="3" width="11.109375" customWidth="1"/>
    <col min="4" max="4" width="19.77734375" customWidth="1"/>
    <col min="5" max="5" width="11.21875" customWidth="1"/>
    <col min="6" max="6" width="17.44140625" customWidth="1"/>
    <col min="7" max="7" width="10" customWidth="1"/>
    <col min="8" max="8" width="7.6640625" customWidth="1"/>
    <col min="9" max="9" width="5.33203125" customWidth="1"/>
    <col min="10" max="10" width="4.109375" customWidth="1"/>
    <col min="11" max="11" width="11.109375" customWidth="1"/>
    <col min="12" max="13" width="8.88671875" customWidth="1"/>
    <col min="14" max="14" width="16.33203125" customWidth="1"/>
    <col min="15" max="64" width="8.88671875" customWidth="1"/>
  </cols>
  <sheetData>
    <row r="1" spans="1:11">
      <c r="A1" t="s">
        <v>0</v>
      </c>
    </row>
    <row r="2" spans="1:11">
      <c r="A2" s="18" t="s">
        <v>59</v>
      </c>
      <c r="B2" s="18"/>
      <c r="C2" s="18"/>
      <c r="D2" s="18"/>
      <c r="E2" s="18"/>
      <c r="F2" s="18"/>
      <c r="G2" s="18"/>
      <c r="H2" s="18"/>
      <c r="I2" s="18"/>
      <c r="J2" s="18"/>
      <c r="K2" s="18"/>
    </row>
    <row r="3" spans="1:11" ht="16.2" customHeight="1">
      <c r="A3" s="16" t="s">
        <v>1</v>
      </c>
      <c r="B3" s="16" t="s">
        <v>2</v>
      </c>
      <c r="C3" s="16" t="s">
        <v>3</v>
      </c>
      <c r="D3" s="16" t="s">
        <v>4</v>
      </c>
      <c r="E3" s="16" t="s">
        <v>5</v>
      </c>
      <c r="F3" s="16" t="s">
        <v>6</v>
      </c>
      <c r="G3" s="16" t="s">
        <v>7</v>
      </c>
      <c r="H3" s="16" t="s">
        <v>8</v>
      </c>
      <c r="I3" s="16" t="s">
        <v>9</v>
      </c>
      <c r="J3" s="16"/>
      <c r="K3" s="16" t="s">
        <v>10</v>
      </c>
    </row>
    <row r="4" spans="1:11">
      <c r="A4" s="16"/>
      <c r="B4" s="16"/>
      <c r="C4" s="16"/>
      <c r="D4" s="16"/>
      <c r="E4" s="16"/>
      <c r="F4" s="16"/>
      <c r="G4" s="16"/>
      <c r="H4" s="16"/>
      <c r="I4" s="1" t="s">
        <v>11</v>
      </c>
      <c r="J4" s="1" t="s">
        <v>12</v>
      </c>
      <c r="K4" s="16"/>
    </row>
    <row r="5" spans="1:11" ht="64.8">
      <c r="A5" s="2" t="s">
        <v>13</v>
      </c>
      <c r="B5" s="3">
        <v>1</v>
      </c>
      <c r="C5" s="2" t="s">
        <v>14</v>
      </c>
      <c r="D5" s="12" t="s">
        <v>60</v>
      </c>
      <c r="E5" s="12" t="s">
        <v>35</v>
      </c>
      <c r="F5" s="11" t="s">
        <v>36</v>
      </c>
      <c r="G5" s="2" t="s">
        <v>92</v>
      </c>
      <c r="H5" s="2">
        <v>152</v>
      </c>
      <c r="I5" s="2">
        <v>41</v>
      </c>
      <c r="J5" s="2">
        <v>111</v>
      </c>
      <c r="K5" s="2"/>
    </row>
    <row r="6" spans="1:11" ht="48.6">
      <c r="A6" s="2" t="s">
        <v>13</v>
      </c>
      <c r="B6" s="3" t="s">
        <v>15</v>
      </c>
      <c r="C6" s="2" t="s">
        <v>39</v>
      </c>
      <c r="D6" s="11" t="s">
        <v>64</v>
      </c>
      <c r="E6" s="11" t="s">
        <v>38</v>
      </c>
      <c r="F6" s="11" t="s">
        <v>42</v>
      </c>
      <c r="G6" s="2" t="s">
        <v>93</v>
      </c>
      <c r="H6" s="2">
        <v>39</v>
      </c>
      <c r="I6" s="2">
        <v>14</v>
      </c>
      <c r="J6" s="2">
        <v>25</v>
      </c>
      <c r="K6" s="2"/>
    </row>
    <row r="7" spans="1:11" ht="64.8">
      <c r="A7" s="2" t="s">
        <v>13</v>
      </c>
      <c r="B7" s="3" t="s">
        <v>16</v>
      </c>
      <c r="C7" s="2" t="s">
        <v>44</v>
      </c>
      <c r="D7" s="11" t="s">
        <v>43</v>
      </c>
      <c r="E7" s="11" t="s">
        <v>45</v>
      </c>
      <c r="F7" s="11" t="s">
        <v>46</v>
      </c>
      <c r="G7" s="19" t="s">
        <v>81</v>
      </c>
      <c r="H7" s="19">
        <v>14</v>
      </c>
      <c r="I7" s="19">
        <v>4</v>
      </c>
      <c r="J7" s="19">
        <v>10</v>
      </c>
      <c r="K7" s="2"/>
    </row>
    <row r="8" spans="1:11" ht="48.6">
      <c r="A8" s="2" t="s">
        <v>13</v>
      </c>
      <c r="B8" s="3" t="s">
        <v>17</v>
      </c>
      <c r="C8" s="2" t="s">
        <v>40</v>
      </c>
      <c r="D8" s="11" t="s">
        <v>65</v>
      </c>
      <c r="E8" s="11" t="s">
        <v>37</v>
      </c>
      <c r="F8" s="11" t="s">
        <v>41</v>
      </c>
      <c r="G8" s="19" t="s">
        <v>89</v>
      </c>
      <c r="H8" s="2">
        <v>23</v>
      </c>
      <c r="I8" s="2">
        <v>7</v>
      </c>
      <c r="J8" s="2">
        <v>16</v>
      </c>
      <c r="K8" s="2"/>
    </row>
    <row r="9" spans="1:11" ht="64.8">
      <c r="A9" s="2" t="s">
        <v>13</v>
      </c>
      <c r="B9" s="3" t="s">
        <v>56</v>
      </c>
      <c r="C9" s="2" t="s">
        <v>40</v>
      </c>
      <c r="D9" s="11" t="s">
        <v>43</v>
      </c>
      <c r="E9" s="11" t="s">
        <v>45</v>
      </c>
      <c r="F9" s="11" t="s">
        <v>46</v>
      </c>
      <c r="G9" s="19" t="s">
        <v>90</v>
      </c>
      <c r="H9" s="19">
        <v>15</v>
      </c>
      <c r="I9" s="19">
        <v>4</v>
      </c>
      <c r="J9" s="19">
        <v>11</v>
      </c>
      <c r="K9" s="2"/>
    </row>
    <row r="10" spans="1:11" ht="32.4">
      <c r="A10" s="2" t="s">
        <v>13</v>
      </c>
      <c r="B10" s="3" t="s">
        <v>57</v>
      </c>
      <c r="C10" s="2" t="s">
        <v>39</v>
      </c>
      <c r="D10" s="11" t="s">
        <v>61</v>
      </c>
      <c r="E10" s="11" t="s">
        <v>49</v>
      </c>
      <c r="F10" s="11" t="s">
        <v>68</v>
      </c>
      <c r="G10" s="2" t="s">
        <v>91</v>
      </c>
      <c r="H10" s="2">
        <v>1260</v>
      </c>
      <c r="I10" s="2">
        <v>518</v>
      </c>
      <c r="J10" s="2">
        <v>742</v>
      </c>
      <c r="K10" s="2"/>
    </row>
    <row r="11" spans="1:11" ht="32.4">
      <c r="A11" s="2" t="s">
        <v>13</v>
      </c>
      <c r="B11" s="3" t="s">
        <v>58</v>
      </c>
      <c r="C11" s="2" t="s">
        <v>44</v>
      </c>
      <c r="D11" s="11" t="s">
        <v>62</v>
      </c>
      <c r="E11" s="11" t="s">
        <v>49</v>
      </c>
      <c r="F11" s="11" t="s">
        <v>66</v>
      </c>
      <c r="G11" s="2" t="s">
        <v>67</v>
      </c>
      <c r="H11" s="2">
        <v>1260</v>
      </c>
      <c r="I11" s="2">
        <v>518</v>
      </c>
      <c r="J11" s="2">
        <v>742</v>
      </c>
      <c r="K11" s="2"/>
    </row>
    <row r="12" spans="1:11" ht="32.4">
      <c r="A12" s="4" t="s">
        <v>19</v>
      </c>
      <c r="B12" s="5">
        <v>1</v>
      </c>
      <c r="C12" s="4" t="s">
        <v>20</v>
      </c>
      <c r="D12" s="13" t="s">
        <v>63</v>
      </c>
      <c r="E12" s="13" t="s">
        <v>49</v>
      </c>
      <c r="F12" s="13" t="s">
        <v>82</v>
      </c>
      <c r="G12" s="15">
        <v>112.11</v>
      </c>
      <c r="H12" s="4">
        <v>1260</v>
      </c>
      <c r="I12" s="4">
        <v>518</v>
      </c>
      <c r="J12" s="4">
        <v>742</v>
      </c>
      <c r="K12" s="4"/>
    </row>
    <row r="13" spans="1:11" ht="32.4">
      <c r="A13" s="4" t="s">
        <v>19</v>
      </c>
      <c r="B13" s="5" t="s">
        <v>15</v>
      </c>
      <c r="C13" s="4" t="s">
        <v>50</v>
      </c>
      <c r="D13" s="13" t="s">
        <v>69</v>
      </c>
      <c r="E13" s="13" t="s">
        <v>51</v>
      </c>
      <c r="F13" s="13" t="s">
        <v>74</v>
      </c>
      <c r="G13" s="4" t="s">
        <v>75</v>
      </c>
      <c r="H13" s="4">
        <v>110</v>
      </c>
      <c r="I13" s="4">
        <v>37</v>
      </c>
      <c r="J13" s="4">
        <v>73</v>
      </c>
      <c r="K13" s="4"/>
    </row>
    <row r="14" spans="1:11" ht="32.4">
      <c r="A14" s="4" t="s">
        <v>19</v>
      </c>
      <c r="B14" s="5" t="s">
        <v>16</v>
      </c>
      <c r="C14" s="4" t="s">
        <v>47</v>
      </c>
      <c r="D14" s="13" t="s">
        <v>70</v>
      </c>
      <c r="E14" s="13" t="s">
        <v>48</v>
      </c>
      <c r="F14" s="13" t="s">
        <v>73</v>
      </c>
      <c r="G14" s="4" t="s">
        <v>80</v>
      </c>
      <c r="H14" s="4">
        <v>1260</v>
      </c>
      <c r="I14" s="4">
        <v>518</v>
      </c>
      <c r="J14" s="4">
        <v>742</v>
      </c>
      <c r="K14" s="4"/>
    </row>
    <row r="15" spans="1:11" ht="32.4">
      <c r="A15" s="4" t="s">
        <v>19</v>
      </c>
      <c r="B15" s="5" t="s">
        <v>17</v>
      </c>
      <c r="C15" s="4" t="s">
        <v>47</v>
      </c>
      <c r="D15" s="13" t="s">
        <v>71</v>
      </c>
      <c r="E15" s="13" t="s">
        <v>49</v>
      </c>
      <c r="F15" s="13" t="s">
        <v>76</v>
      </c>
      <c r="G15" s="4" t="s">
        <v>77</v>
      </c>
      <c r="H15" s="4">
        <v>1260</v>
      </c>
      <c r="I15" s="4">
        <v>518</v>
      </c>
      <c r="J15" s="4">
        <v>742</v>
      </c>
      <c r="K15" s="4"/>
    </row>
    <row r="16" spans="1:11" ht="32.4">
      <c r="A16" s="4" t="s">
        <v>19</v>
      </c>
      <c r="B16" s="5" t="s">
        <v>18</v>
      </c>
      <c r="C16" s="4" t="s">
        <v>50</v>
      </c>
      <c r="D16" s="13" t="s">
        <v>72</v>
      </c>
      <c r="E16" s="13" t="s">
        <v>49</v>
      </c>
      <c r="F16" s="13" t="s">
        <v>78</v>
      </c>
      <c r="G16" s="4" t="s">
        <v>79</v>
      </c>
      <c r="H16" s="4">
        <v>1260</v>
      </c>
      <c r="I16" s="4">
        <v>518</v>
      </c>
      <c r="J16" s="4">
        <v>742</v>
      </c>
      <c r="K16" s="4"/>
    </row>
    <row r="17" spans="1:15">
      <c r="A17" s="6" t="s">
        <v>21</v>
      </c>
      <c r="B17" s="7">
        <v>1</v>
      </c>
      <c r="C17" s="6" t="s">
        <v>52</v>
      </c>
      <c r="D17" s="14" t="s">
        <v>83</v>
      </c>
      <c r="E17" s="14" t="s">
        <v>49</v>
      </c>
      <c r="F17" s="14" t="s">
        <v>97</v>
      </c>
      <c r="G17" s="6" t="s">
        <v>96</v>
      </c>
      <c r="H17" s="6">
        <v>1260</v>
      </c>
      <c r="I17" s="6">
        <v>518</v>
      </c>
      <c r="J17" s="6">
        <v>742</v>
      </c>
      <c r="K17" s="6"/>
    </row>
    <row r="18" spans="1:15">
      <c r="A18" s="6" t="s">
        <v>21</v>
      </c>
      <c r="B18" s="7" t="s">
        <v>15</v>
      </c>
      <c r="C18" s="6" t="s">
        <v>22</v>
      </c>
      <c r="D18" s="14" t="s">
        <v>84</v>
      </c>
      <c r="E18" s="14" t="s">
        <v>49</v>
      </c>
      <c r="F18" s="14" t="s">
        <v>94</v>
      </c>
      <c r="G18" s="6" t="s">
        <v>95</v>
      </c>
      <c r="H18" s="6">
        <v>1260</v>
      </c>
      <c r="I18" s="6">
        <v>518</v>
      </c>
      <c r="J18" s="6">
        <v>742</v>
      </c>
      <c r="K18" s="6"/>
    </row>
    <row r="19" spans="1:15" ht="64.8">
      <c r="A19" s="6" t="s">
        <v>21</v>
      </c>
      <c r="B19" s="7" t="s">
        <v>16</v>
      </c>
      <c r="C19" s="6" t="s">
        <v>53</v>
      </c>
      <c r="D19" s="14" t="s">
        <v>85</v>
      </c>
      <c r="E19" s="14" t="s">
        <v>49</v>
      </c>
      <c r="F19" s="14" t="s">
        <v>54</v>
      </c>
      <c r="G19" s="6" t="s">
        <v>87</v>
      </c>
      <c r="H19" s="6">
        <v>1260</v>
      </c>
      <c r="I19" s="6">
        <v>518</v>
      </c>
      <c r="J19" s="6">
        <v>742</v>
      </c>
      <c r="K19" s="6"/>
    </row>
    <row r="20" spans="1:15" ht="64.8">
      <c r="A20" s="6" t="s">
        <v>21</v>
      </c>
      <c r="B20" s="7" t="s">
        <v>17</v>
      </c>
      <c r="C20" s="6" t="s">
        <v>55</v>
      </c>
      <c r="D20" s="14" t="s">
        <v>86</v>
      </c>
      <c r="E20" s="14" t="s">
        <v>49</v>
      </c>
      <c r="F20" s="14" t="s">
        <v>54</v>
      </c>
      <c r="G20" s="6" t="s">
        <v>88</v>
      </c>
      <c r="H20" s="6">
        <v>1260</v>
      </c>
      <c r="I20" s="6">
        <v>518</v>
      </c>
      <c r="J20" s="6">
        <v>742</v>
      </c>
      <c r="K20" s="6"/>
    </row>
    <row r="21" spans="1:15">
      <c r="A21" s="17" t="s">
        <v>23</v>
      </c>
      <c r="B21" s="17"/>
      <c r="C21" s="17"/>
      <c r="D21" s="17"/>
      <c r="E21" s="17"/>
      <c r="F21" s="17"/>
      <c r="G21" s="17"/>
      <c r="H21" s="17"/>
      <c r="I21" s="17"/>
      <c r="J21" s="17"/>
      <c r="K21" s="8">
        <f>SUM(O22+O23+O24)</f>
        <v>6</v>
      </c>
      <c r="M21" s="9" t="s">
        <v>1</v>
      </c>
      <c r="N21" s="9" t="s">
        <v>24</v>
      </c>
      <c r="O21" s="9" t="s">
        <v>25</v>
      </c>
    </row>
    <row r="22" spans="1:15">
      <c r="M22" s="9" t="s">
        <v>13</v>
      </c>
      <c r="N22" s="9">
        <f>COUNTIF(A3:A20,"三-(一)")</f>
        <v>7</v>
      </c>
      <c r="O22" s="9" t="str">
        <f>IF(N22&gt;=7,"3",IF(N22&gt;=4,"2",IF(N22&gt;=1,"1",IF(N22=0,"0"))))</f>
        <v>3</v>
      </c>
    </row>
    <row r="23" spans="1:15">
      <c r="A23" t="s">
        <v>26</v>
      </c>
      <c r="E23" t="s">
        <v>27</v>
      </c>
      <c r="H23" t="s">
        <v>28</v>
      </c>
      <c r="M23" s="9" t="s">
        <v>19</v>
      </c>
      <c r="N23" s="9">
        <f>COUNTIF(A4:A21,"三-(二)")</f>
        <v>5</v>
      </c>
      <c r="O23" s="9" t="str">
        <f>IF(N23&gt;=4,"2",IF(N23&gt;=1,"1",IF(N23=0,"0")))</f>
        <v>2</v>
      </c>
    </row>
    <row r="24" spans="1:15">
      <c r="M24" s="9" t="s">
        <v>21</v>
      </c>
      <c r="N24" s="9">
        <f>COUNTIF(A5:A22,"三-(三)")</f>
        <v>4</v>
      </c>
      <c r="O24" s="9" t="str">
        <f>IF(N24&gt;=1,"1",IF(N24=0,"0"))</f>
        <v>1</v>
      </c>
    </row>
    <row r="26" spans="1:15">
      <c r="A26" t="s">
        <v>29</v>
      </c>
    </row>
    <row r="27" spans="1:15">
      <c r="A27" s="10" t="s">
        <v>30</v>
      </c>
    </row>
    <row r="28" spans="1:15">
      <c r="A28" s="10" t="s">
        <v>31</v>
      </c>
    </row>
    <row r="29" spans="1:15">
      <c r="A29" t="s">
        <v>32</v>
      </c>
    </row>
    <row r="30" spans="1:15">
      <c r="A30" t="s">
        <v>33</v>
      </c>
    </row>
    <row r="31" spans="1:15">
      <c r="A31" t="s">
        <v>34</v>
      </c>
    </row>
  </sheetData>
  <mergeCells count="12">
    <mergeCell ref="K3:K4"/>
    <mergeCell ref="A21:J21"/>
    <mergeCell ref="A2:K2"/>
    <mergeCell ref="A3:A4"/>
    <mergeCell ref="B3:B4"/>
    <mergeCell ref="C3:C4"/>
    <mergeCell ref="D3:D4"/>
    <mergeCell ref="E3:E4"/>
    <mergeCell ref="F3:F4"/>
    <mergeCell ref="G3:G4"/>
    <mergeCell ref="H3:H4"/>
    <mergeCell ref="I3:J3"/>
  </mergeCells>
  <phoneticPr fontId="13" type="noConversion"/>
  <dataValidations count="2">
    <dataValidation type="list" allowBlank="1" showInputMessage="1" showErrorMessage="1" sqref="M22:M24 A5:A20">
      <formula1>"三-(一),三-(二),三-(三)"</formula1>
    </dataValidation>
    <dataValidation type="list" allowBlank="1" showInputMessage="1" showErrorMessage="1" sqref="C5:C20">
      <formula1>"親職,子職,倫理(代間),性別,婚姻,多元文化,資源管理,失親,情緒,人口議題"</formula1>
    </dataValidation>
  </dataValidations>
  <pageMargins left="0.70866141732283472" right="0.70866141732283472" top="0.74803149606299213" bottom="0.74803149606299213" header="0.31496062992125984" footer="0.31496062992125984"/>
  <pageSetup paperSize="9" scale="7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5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KueiYin Ting</dc:creator>
  <cp:lastModifiedBy>happy</cp:lastModifiedBy>
  <cp:revision>2</cp:revision>
  <cp:lastPrinted>2024-05-23T04:47:25Z</cp:lastPrinted>
  <dcterms:created xsi:type="dcterms:W3CDTF">2021-11-14T07:11:25Z</dcterms:created>
  <dcterms:modified xsi:type="dcterms:W3CDTF">2024-05-26T10:19:14Z</dcterms:modified>
</cp:coreProperties>
</file>