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90" windowWidth="11415" windowHeight="6480" activeTab="0"/>
  </bookViews>
  <sheets>
    <sheet name="98-1日校" sheetId="1" r:id="rId1"/>
    <sheet name="98-1夜校" sheetId="2" r:id="rId2"/>
  </sheets>
  <definedNames/>
  <calcPr fullCalcOnLoad="1"/>
</workbook>
</file>

<file path=xl/sharedStrings.xml><?xml version="1.0" encoding="utf-8"?>
<sst xmlns="http://schemas.openxmlformats.org/spreadsheetml/2006/main" count="146" uniqueCount="58">
  <si>
    <t>項目</t>
  </si>
  <si>
    <t>科別</t>
  </si>
  <si>
    <t>年級</t>
  </si>
  <si>
    <t>雜     費</t>
  </si>
  <si>
    <t>實    習    費</t>
  </si>
  <si>
    <t>書籍簿本費</t>
  </si>
  <si>
    <t>實習材料費</t>
  </si>
  <si>
    <r>
      <t xml:space="preserve">合計 </t>
    </r>
    <r>
      <rPr>
        <sz val="8"/>
        <rFont val="新細明體"/>
        <family val="1"/>
      </rPr>
      <t>（二）</t>
    </r>
  </si>
  <si>
    <t>學　　雜　　費　　（一）</t>
  </si>
  <si>
    <t>就學貸款可貸金額</t>
  </si>
  <si>
    <t>冷氣使用及維護費</t>
  </si>
  <si>
    <t>三</t>
  </si>
  <si>
    <t>二</t>
  </si>
  <si>
    <t>一</t>
  </si>
  <si>
    <t>美容科</t>
  </si>
  <si>
    <t>幼保科</t>
  </si>
  <si>
    <t>觀光科</t>
  </si>
  <si>
    <t>資處科</t>
  </si>
  <si>
    <t>餐飲科</t>
  </si>
  <si>
    <t>平安保險費</t>
  </si>
  <si>
    <t>普一智</t>
  </si>
  <si>
    <t>普二智</t>
  </si>
  <si>
    <t>普三智</t>
  </si>
  <si>
    <r>
      <t xml:space="preserve">總計      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 xml:space="preserve"> </t>
    </r>
    <r>
      <rPr>
        <sz val="4"/>
        <rFont val="新細明體"/>
        <family val="1"/>
      </rPr>
      <t>（一）+（二）</t>
    </r>
  </si>
  <si>
    <t>家長會費</t>
  </si>
  <si>
    <t>商三智</t>
  </si>
  <si>
    <t>學       費</t>
  </si>
  <si>
    <r>
      <t xml:space="preserve">合計  </t>
    </r>
    <r>
      <rPr>
        <sz val="8"/>
        <rFont val="新細明體"/>
        <family val="1"/>
      </rPr>
      <t>（一）</t>
    </r>
  </si>
  <si>
    <t>商經科</t>
  </si>
  <si>
    <r>
      <t xml:space="preserve">合計             </t>
    </r>
    <r>
      <rPr>
        <sz val="6"/>
        <rFont val="新細明體"/>
        <family val="1"/>
      </rPr>
      <t>（一）</t>
    </r>
  </si>
  <si>
    <r>
      <t xml:space="preserve">合計    </t>
    </r>
    <r>
      <rPr>
        <sz val="6"/>
        <rFont val="新細明體"/>
        <family val="1"/>
      </rPr>
      <t>（二）</t>
    </r>
  </si>
  <si>
    <r>
      <t xml:space="preserve">總計             </t>
    </r>
    <r>
      <rPr>
        <sz val="4"/>
        <rFont val="新細明體"/>
        <family val="1"/>
      </rPr>
      <t>（一）+（二）</t>
    </r>
  </si>
  <si>
    <t>　　　　　　　　2.學生享有政府學雜費全免者，不得再申請貸款；部份減免者，得就不足差額部份申請貸款。</t>
  </si>
  <si>
    <t>電腦實習實驗費</t>
  </si>
  <si>
    <t>電腦實習實驗費</t>
  </si>
  <si>
    <t>觀三智</t>
  </si>
  <si>
    <t>商二智</t>
  </si>
  <si>
    <t>觀二智</t>
  </si>
  <si>
    <t>幼二智</t>
  </si>
  <si>
    <t>幼三智</t>
  </si>
  <si>
    <t>資二智</t>
  </si>
  <si>
    <t>資三智</t>
  </si>
  <si>
    <t>餐二智</t>
  </si>
  <si>
    <t>餐三智</t>
  </si>
  <si>
    <t>實習費</t>
  </si>
  <si>
    <t>雜費</t>
  </si>
  <si>
    <t>學費</t>
  </si>
  <si>
    <t>健康檢查</t>
  </si>
  <si>
    <t>穀保青年</t>
  </si>
  <si>
    <t>學生手冊</t>
  </si>
  <si>
    <t>健康檢查費</t>
  </si>
  <si>
    <t xml:space="preserve">九十八學年度第一學期註冊費用明細表（升學班）           </t>
  </si>
  <si>
    <t>一女</t>
  </si>
  <si>
    <t>一男</t>
  </si>
  <si>
    <t>備註：就學貸款－1.可貸項目：學費、雜費、實習費、平安保險費、書籍費（最高1,000元）。</t>
  </si>
  <si>
    <r>
      <t>九十八學年度第一學期註冊費用明細表（日校）</t>
    </r>
    <r>
      <rPr>
        <b/>
        <sz val="18"/>
        <rFont val="新細明體"/>
        <family val="1"/>
      </rPr>
      <t xml:space="preserve">           </t>
    </r>
    <r>
      <rPr>
        <b/>
        <sz val="12"/>
        <rFont val="新細明體"/>
        <family val="1"/>
      </rPr>
      <t>98.07.29</t>
    </r>
  </si>
  <si>
    <r>
      <t>九十八學年度第一學期註冊費用明細表（進修學校）</t>
    </r>
    <r>
      <rPr>
        <b/>
        <sz val="18"/>
        <rFont val="新細明體"/>
        <family val="1"/>
      </rPr>
      <t xml:space="preserve">     </t>
    </r>
    <r>
      <rPr>
        <b/>
        <sz val="12"/>
        <rFont val="新細明體"/>
        <family val="1"/>
      </rPr>
      <t>98.07.29</t>
    </r>
  </si>
  <si>
    <r>
      <t xml:space="preserve">九十八學年度第一學期註冊費用明細表（體育班）      </t>
    </r>
    <r>
      <rPr>
        <b/>
        <sz val="12"/>
        <rFont val="新細明體"/>
        <family val="1"/>
      </rPr>
      <t xml:space="preserve">     98.07.29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</si>
</sst>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00"/>
    <numFmt numFmtId="178" formatCode="m/d"/>
    <numFmt numFmtId="179" formatCode="0.00_ "/>
    <numFmt numFmtId="180" formatCode="[$-404]AM/PM\ hh:mm:ss"/>
    <numFmt numFmtId="181" formatCode="&quot;$&quot;#,##0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_ ;[Red]\-#,##0\ "/>
  </numFmts>
  <fonts count="15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11"/>
      <name val="新細明體"/>
      <family val="1"/>
    </font>
    <font>
      <sz val="16"/>
      <name val="新細明體"/>
      <family val="1"/>
    </font>
    <font>
      <sz val="10"/>
      <name val="新細明體"/>
      <family val="1"/>
    </font>
    <font>
      <sz val="11"/>
      <color indexed="8"/>
      <name val="新細明體"/>
      <family val="1"/>
    </font>
    <font>
      <b/>
      <sz val="18"/>
      <name val="新細明體"/>
      <family val="1"/>
    </font>
    <font>
      <sz val="4"/>
      <name val="新細明體"/>
      <family val="1"/>
    </font>
    <font>
      <sz val="8"/>
      <color indexed="8"/>
      <name val="新細明體"/>
      <family val="1"/>
    </font>
    <font>
      <b/>
      <sz val="12"/>
      <name val="新細明體"/>
      <family val="1"/>
    </font>
    <font>
      <sz val="9"/>
      <color indexed="8"/>
      <name val="新細明體"/>
      <family val="1"/>
    </font>
    <font>
      <sz val="6"/>
      <name val="新細明體"/>
      <family val="1"/>
    </font>
    <font>
      <b/>
      <sz val="16"/>
      <name val="新細明體"/>
      <family val="1"/>
    </font>
    <font>
      <sz val="8"/>
      <color indexed="10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82" fontId="3" fillId="0" borderId="1" xfId="0" applyNumberFormat="1" applyFont="1" applyBorder="1" applyAlignment="1">
      <alignment horizontal="center" vertical="center" wrapText="1"/>
    </xf>
    <xf numFmtId="182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horizontal="center" vertical="center" wrapText="1"/>
    </xf>
    <xf numFmtId="182" fontId="6" fillId="0" borderId="0" xfId="0" applyNumberFormat="1" applyFont="1" applyFill="1" applyBorder="1" applyAlignment="1" quotePrefix="1">
      <alignment horizontal="center" vertical="center" wrapText="1"/>
    </xf>
    <xf numFmtId="182" fontId="3" fillId="0" borderId="1" xfId="0" applyNumberFormat="1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182" fontId="3" fillId="2" borderId="1" xfId="0" applyNumberFormat="1" applyFont="1" applyFill="1" applyBorder="1" applyAlignment="1">
      <alignment horizontal="center" vertical="center" wrapText="1"/>
    </xf>
    <xf numFmtId="182" fontId="1" fillId="0" borderId="1" xfId="0" applyNumberFormat="1" applyFont="1" applyFill="1" applyBorder="1" applyAlignment="1">
      <alignment horizontal="center" vertical="center" wrapText="1"/>
    </xf>
    <xf numFmtId="182" fontId="2" fillId="0" borderId="1" xfId="0" applyNumberFormat="1" applyFont="1" applyFill="1" applyBorder="1" applyAlignment="1">
      <alignment horizontal="center" vertical="center" wrapText="1"/>
    </xf>
    <xf numFmtId="182" fontId="9" fillId="0" borderId="1" xfId="0" applyNumberFormat="1" applyFont="1" applyFill="1" applyBorder="1" applyAlignment="1">
      <alignment horizontal="center" vertical="center" wrapText="1"/>
    </xf>
    <xf numFmtId="182" fontId="2" fillId="0" borderId="1" xfId="0" applyNumberFormat="1" applyFont="1" applyFill="1" applyBorder="1" applyAlignment="1" quotePrefix="1">
      <alignment horizontal="center" vertical="center" wrapText="1"/>
    </xf>
    <xf numFmtId="182" fontId="9" fillId="0" borderId="1" xfId="0" applyNumberFormat="1" applyFont="1" applyFill="1" applyBorder="1" applyAlignment="1" quotePrefix="1">
      <alignment horizontal="center" vertical="center" wrapText="1"/>
    </xf>
    <xf numFmtId="182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76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top" textRotation="255" wrapText="1"/>
    </xf>
    <xf numFmtId="0" fontId="0" fillId="0" borderId="1" xfId="0" applyFont="1" applyFill="1" applyBorder="1" applyAlignment="1">
      <alignment horizontal="center" vertical="top" textRotation="255" wrapText="1"/>
    </xf>
    <xf numFmtId="0" fontId="0" fillId="0" borderId="1" xfId="0" applyFont="1" applyBorder="1" applyAlignment="1">
      <alignment horizontal="center" vertical="top" textRotation="255" wrapText="1"/>
    </xf>
    <xf numFmtId="0" fontId="0" fillId="0" borderId="1" xfId="0" applyFont="1" applyBorder="1" applyAlignment="1">
      <alignment horizontal="center" vertical="center" textRotation="255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82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255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255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176" fontId="0" fillId="2" borderId="10" xfId="0" applyNumberFormat="1" applyFont="1" applyFill="1" applyBorder="1" applyAlignment="1">
      <alignment horizontal="center" vertical="center" wrapText="1"/>
    </xf>
    <xf numFmtId="176" fontId="0" fillId="2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zoomScaleSheetLayoutView="75" workbookViewId="0" topLeftCell="A16">
      <selection activeCell="T31" sqref="T31"/>
    </sheetView>
  </sheetViews>
  <sheetFormatPr defaultColWidth="9.00390625" defaultRowHeight="16.5"/>
  <cols>
    <col min="1" max="1" width="3.25390625" style="7" customWidth="1"/>
    <col min="2" max="2" width="3.50390625" style="7" customWidth="1"/>
    <col min="3" max="5" width="4.875" style="7" customWidth="1"/>
    <col min="6" max="6" width="4.875" style="22" customWidth="1"/>
    <col min="7" max="7" width="5.00390625" style="7" customWidth="1"/>
    <col min="8" max="9" width="4.875" style="7" customWidth="1"/>
    <col min="10" max="14" width="4.875" style="22" customWidth="1"/>
    <col min="15" max="15" width="4.75390625" style="22" customWidth="1"/>
    <col min="16" max="16" width="5.00390625" style="7" customWidth="1"/>
    <col min="17" max="17" width="5.875" style="9" customWidth="1"/>
    <col min="18" max="18" width="9.875" style="10" customWidth="1"/>
    <col min="19" max="16384" width="8.875" style="7" customWidth="1"/>
  </cols>
  <sheetData>
    <row r="1" spans="1:18" s="8" customFormat="1" ht="29.25" customHeight="1">
      <c r="A1" s="69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33" customHeight="1">
      <c r="A2" s="61" t="s">
        <v>0</v>
      </c>
      <c r="B2" s="63"/>
      <c r="C2" s="61" t="s">
        <v>8</v>
      </c>
      <c r="D2" s="62"/>
      <c r="E2" s="62"/>
      <c r="F2" s="62"/>
      <c r="G2" s="63"/>
      <c r="H2" s="64"/>
      <c r="I2" s="64"/>
      <c r="J2" s="64"/>
      <c r="K2" s="64"/>
      <c r="L2" s="64"/>
      <c r="M2" s="64"/>
      <c r="N2" s="64"/>
      <c r="O2" s="64"/>
      <c r="P2" s="64"/>
      <c r="Q2" s="66" t="s">
        <v>31</v>
      </c>
      <c r="R2" s="65" t="s">
        <v>9</v>
      </c>
    </row>
    <row r="3" spans="1:18" s="23" customFormat="1" ht="78" customHeight="1">
      <c r="A3" s="40" t="s">
        <v>1</v>
      </c>
      <c r="B3" s="40" t="s">
        <v>2</v>
      </c>
      <c r="C3" s="34" t="s">
        <v>26</v>
      </c>
      <c r="D3" s="34" t="s">
        <v>3</v>
      </c>
      <c r="E3" s="34" t="s">
        <v>4</v>
      </c>
      <c r="F3" s="35" t="s">
        <v>33</v>
      </c>
      <c r="G3" s="33" t="s">
        <v>29</v>
      </c>
      <c r="H3" s="45" t="s">
        <v>24</v>
      </c>
      <c r="I3" s="45" t="s">
        <v>19</v>
      </c>
      <c r="J3" s="36" t="s">
        <v>10</v>
      </c>
      <c r="K3" s="45" t="s">
        <v>5</v>
      </c>
      <c r="L3" s="45" t="s">
        <v>6</v>
      </c>
      <c r="M3" s="45" t="s">
        <v>47</v>
      </c>
      <c r="N3" s="45" t="s">
        <v>49</v>
      </c>
      <c r="O3" s="45" t="s">
        <v>48</v>
      </c>
      <c r="P3" s="33" t="s">
        <v>30</v>
      </c>
      <c r="Q3" s="66"/>
      <c r="R3" s="65"/>
    </row>
    <row r="4" spans="1:18" s="14" customFormat="1" ht="24" customHeight="1">
      <c r="A4" s="72" t="s">
        <v>14</v>
      </c>
      <c r="B4" s="37" t="s">
        <v>13</v>
      </c>
      <c r="C4" s="29">
        <v>22530</v>
      </c>
      <c r="D4" s="29">
        <v>3250</v>
      </c>
      <c r="E4" s="29">
        <v>1120</v>
      </c>
      <c r="F4" s="28">
        <v>430</v>
      </c>
      <c r="G4" s="28">
        <f aca="true" t="shared" si="0" ref="G4:G22">SUM(C4:F4)</f>
        <v>27330</v>
      </c>
      <c r="H4" s="29">
        <v>100</v>
      </c>
      <c r="I4" s="29">
        <v>153</v>
      </c>
      <c r="J4" s="29">
        <v>800</v>
      </c>
      <c r="K4" s="28">
        <v>3513</v>
      </c>
      <c r="L4" s="29">
        <v>4838</v>
      </c>
      <c r="M4" s="29">
        <v>300</v>
      </c>
      <c r="N4" s="29">
        <v>42</v>
      </c>
      <c r="O4" s="29">
        <v>35</v>
      </c>
      <c r="P4" s="28">
        <f aca="true" t="shared" si="1" ref="P4:P22">SUM(H4:O4)</f>
        <v>9781</v>
      </c>
      <c r="Q4" s="32">
        <f aca="true" t="shared" si="2" ref="Q4:Q22">G4+P4</f>
        <v>37111</v>
      </c>
      <c r="R4" s="28">
        <f aca="true" t="shared" si="3" ref="R4:R22">C4+D4+E4+I4+1000</f>
        <v>28053</v>
      </c>
    </row>
    <row r="5" spans="1:18" s="14" customFormat="1" ht="24" customHeight="1">
      <c r="A5" s="72"/>
      <c r="B5" s="37" t="s">
        <v>12</v>
      </c>
      <c r="C5" s="29">
        <v>22530</v>
      </c>
      <c r="D5" s="29">
        <v>3250</v>
      </c>
      <c r="E5" s="29">
        <v>1120</v>
      </c>
      <c r="F5" s="28">
        <v>430</v>
      </c>
      <c r="G5" s="28">
        <f t="shared" si="0"/>
        <v>27330</v>
      </c>
      <c r="H5" s="29">
        <v>100</v>
      </c>
      <c r="I5" s="29">
        <v>153</v>
      </c>
      <c r="J5" s="29">
        <v>800</v>
      </c>
      <c r="K5" s="28">
        <v>2726</v>
      </c>
      <c r="L5" s="31">
        <v>5761</v>
      </c>
      <c r="M5" s="31">
        <v>230</v>
      </c>
      <c r="N5" s="31">
        <v>0</v>
      </c>
      <c r="O5" s="29">
        <v>35</v>
      </c>
      <c r="P5" s="28">
        <f t="shared" si="1"/>
        <v>9805</v>
      </c>
      <c r="Q5" s="32">
        <f t="shared" si="2"/>
        <v>37135</v>
      </c>
      <c r="R5" s="28">
        <f t="shared" si="3"/>
        <v>28053</v>
      </c>
    </row>
    <row r="6" spans="1:18" s="14" customFormat="1" ht="24" customHeight="1">
      <c r="A6" s="72"/>
      <c r="B6" s="37" t="s">
        <v>11</v>
      </c>
      <c r="C6" s="29">
        <v>22530</v>
      </c>
      <c r="D6" s="29">
        <v>3250</v>
      </c>
      <c r="E6" s="29">
        <v>1120</v>
      </c>
      <c r="F6" s="28">
        <v>620</v>
      </c>
      <c r="G6" s="28">
        <f t="shared" si="0"/>
        <v>27520</v>
      </c>
      <c r="H6" s="29">
        <v>100</v>
      </c>
      <c r="I6" s="29">
        <v>153</v>
      </c>
      <c r="J6" s="29">
        <v>800</v>
      </c>
      <c r="K6" s="28">
        <v>2326</v>
      </c>
      <c r="L6" s="31">
        <v>4345</v>
      </c>
      <c r="M6" s="31">
        <v>230</v>
      </c>
      <c r="N6" s="31">
        <v>0</v>
      </c>
      <c r="O6" s="29">
        <v>35</v>
      </c>
      <c r="P6" s="28">
        <f t="shared" si="1"/>
        <v>7989</v>
      </c>
      <c r="Q6" s="32">
        <f t="shared" si="2"/>
        <v>35509</v>
      </c>
      <c r="R6" s="28">
        <f t="shared" si="3"/>
        <v>28053</v>
      </c>
    </row>
    <row r="7" spans="1:18" s="14" customFormat="1" ht="24" customHeight="1">
      <c r="A7" s="72" t="s">
        <v>15</v>
      </c>
      <c r="B7" s="37" t="s">
        <v>13</v>
      </c>
      <c r="C7" s="29">
        <v>22530</v>
      </c>
      <c r="D7" s="29">
        <v>3250</v>
      </c>
      <c r="E7" s="29">
        <v>1120</v>
      </c>
      <c r="F7" s="28">
        <v>430</v>
      </c>
      <c r="G7" s="28">
        <f t="shared" si="0"/>
        <v>27330</v>
      </c>
      <c r="H7" s="29">
        <v>100</v>
      </c>
      <c r="I7" s="29">
        <v>153</v>
      </c>
      <c r="J7" s="29">
        <v>800</v>
      </c>
      <c r="K7" s="28">
        <v>3747</v>
      </c>
      <c r="L7" s="31">
        <v>990</v>
      </c>
      <c r="M7" s="31">
        <v>300</v>
      </c>
      <c r="N7" s="31">
        <v>42</v>
      </c>
      <c r="O7" s="29">
        <v>35</v>
      </c>
      <c r="P7" s="28">
        <f t="shared" si="1"/>
        <v>6167</v>
      </c>
      <c r="Q7" s="32">
        <f t="shared" si="2"/>
        <v>33497</v>
      </c>
      <c r="R7" s="28">
        <f t="shared" si="3"/>
        <v>28053</v>
      </c>
    </row>
    <row r="8" spans="1:18" s="14" customFormat="1" ht="24" customHeight="1">
      <c r="A8" s="72"/>
      <c r="B8" s="37" t="s">
        <v>12</v>
      </c>
      <c r="C8" s="29">
        <v>22530</v>
      </c>
      <c r="D8" s="29">
        <v>3250</v>
      </c>
      <c r="E8" s="29">
        <v>1120</v>
      </c>
      <c r="F8" s="28">
        <v>430</v>
      </c>
      <c r="G8" s="28">
        <f t="shared" si="0"/>
        <v>27330</v>
      </c>
      <c r="H8" s="29">
        <v>100</v>
      </c>
      <c r="I8" s="29">
        <v>153</v>
      </c>
      <c r="J8" s="29">
        <v>800</v>
      </c>
      <c r="K8" s="28">
        <v>2973</v>
      </c>
      <c r="L8" s="29">
        <v>0</v>
      </c>
      <c r="M8" s="29">
        <v>230</v>
      </c>
      <c r="N8" s="31">
        <v>0</v>
      </c>
      <c r="O8" s="29">
        <v>35</v>
      </c>
      <c r="P8" s="28">
        <f t="shared" si="1"/>
        <v>4291</v>
      </c>
      <c r="Q8" s="32">
        <f t="shared" si="2"/>
        <v>31621</v>
      </c>
      <c r="R8" s="28">
        <f t="shared" si="3"/>
        <v>28053</v>
      </c>
    </row>
    <row r="9" spans="1:18" s="14" customFormat="1" ht="24" customHeight="1">
      <c r="A9" s="72"/>
      <c r="B9" s="37" t="s">
        <v>11</v>
      </c>
      <c r="C9" s="29">
        <v>22530</v>
      </c>
      <c r="D9" s="29">
        <v>3250</v>
      </c>
      <c r="E9" s="29">
        <v>1120</v>
      </c>
      <c r="F9" s="28">
        <v>620</v>
      </c>
      <c r="G9" s="28">
        <f t="shared" si="0"/>
        <v>27520</v>
      </c>
      <c r="H9" s="29">
        <v>100</v>
      </c>
      <c r="I9" s="29">
        <v>153</v>
      </c>
      <c r="J9" s="29">
        <v>800</v>
      </c>
      <c r="K9" s="28">
        <v>2443</v>
      </c>
      <c r="L9" s="29">
        <v>275</v>
      </c>
      <c r="M9" s="29">
        <v>230</v>
      </c>
      <c r="N9" s="31">
        <v>0</v>
      </c>
      <c r="O9" s="29">
        <v>35</v>
      </c>
      <c r="P9" s="28">
        <f t="shared" si="1"/>
        <v>4036</v>
      </c>
      <c r="Q9" s="32">
        <f t="shared" si="2"/>
        <v>31556</v>
      </c>
      <c r="R9" s="28">
        <f t="shared" si="3"/>
        <v>28053</v>
      </c>
    </row>
    <row r="10" spans="1:18" s="14" customFormat="1" ht="24" customHeight="1">
      <c r="A10" s="72" t="s">
        <v>28</v>
      </c>
      <c r="B10" s="37" t="s">
        <v>13</v>
      </c>
      <c r="C10" s="29">
        <v>22530</v>
      </c>
      <c r="D10" s="29">
        <v>3300</v>
      </c>
      <c r="E10" s="29">
        <v>830</v>
      </c>
      <c r="F10" s="28">
        <v>940</v>
      </c>
      <c r="G10" s="28">
        <f t="shared" si="0"/>
        <v>27600</v>
      </c>
      <c r="H10" s="29">
        <v>100</v>
      </c>
      <c r="I10" s="29">
        <v>153</v>
      </c>
      <c r="J10" s="29">
        <v>800</v>
      </c>
      <c r="K10" s="28">
        <v>3000</v>
      </c>
      <c r="L10" s="29">
        <v>0</v>
      </c>
      <c r="M10" s="29">
        <v>300</v>
      </c>
      <c r="N10" s="29">
        <v>42</v>
      </c>
      <c r="O10" s="29">
        <v>35</v>
      </c>
      <c r="P10" s="28">
        <f t="shared" si="1"/>
        <v>4430</v>
      </c>
      <c r="Q10" s="32">
        <f t="shared" si="2"/>
        <v>32030</v>
      </c>
      <c r="R10" s="28">
        <f t="shared" si="3"/>
        <v>27813</v>
      </c>
    </row>
    <row r="11" spans="1:18" s="14" customFormat="1" ht="24" customHeight="1">
      <c r="A11" s="72"/>
      <c r="B11" s="38" t="s">
        <v>12</v>
      </c>
      <c r="C11" s="29">
        <v>22530</v>
      </c>
      <c r="D11" s="29">
        <v>3300</v>
      </c>
      <c r="E11" s="29">
        <v>830</v>
      </c>
      <c r="F11" s="31">
        <v>940</v>
      </c>
      <c r="G11" s="28">
        <f t="shared" si="0"/>
        <v>27600</v>
      </c>
      <c r="H11" s="29">
        <v>100</v>
      </c>
      <c r="I11" s="29">
        <v>153</v>
      </c>
      <c r="J11" s="29">
        <v>800</v>
      </c>
      <c r="K11" s="28">
        <v>2588</v>
      </c>
      <c r="L11" s="29">
        <v>0</v>
      </c>
      <c r="M11" s="29">
        <v>230</v>
      </c>
      <c r="N11" s="31">
        <v>0</v>
      </c>
      <c r="O11" s="29">
        <v>35</v>
      </c>
      <c r="P11" s="28">
        <f t="shared" si="1"/>
        <v>3906</v>
      </c>
      <c r="Q11" s="32">
        <f t="shared" si="2"/>
        <v>31506</v>
      </c>
      <c r="R11" s="28">
        <f t="shared" si="3"/>
        <v>27813</v>
      </c>
    </row>
    <row r="12" spans="1:18" s="14" customFormat="1" ht="24" customHeight="1">
      <c r="A12" s="72"/>
      <c r="B12" s="39" t="s">
        <v>11</v>
      </c>
      <c r="C12" s="29">
        <v>22530</v>
      </c>
      <c r="D12" s="29">
        <v>3300</v>
      </c>
      <c r="E12" s="29">
        <v>830</v>
      </c>
      <c r="F12" s="31">
        <v>940</v>
      </c>
      <c r="G12" s="28">
        <f t="shared" si="0"/>
        <v>27600</v>
      </c>
      <c r="H12" s="29">
        <v>100</v>
      </c>
      <c r="I12" s="29">
        <v>153</v>
      </c>
      <c r="J12" s="29">
        <v>800</v>
      </c>
      <c r="K12" s="28">
        <v>2672</v>
      </c>
      <c r="L12" s="29">
        <v>0</v>
      </c>
      <c r="M12" s="29">
        <v>230</v>
      </c>
      <c r="N12" s="31">
        <v>0</v>
      </c>
      <c r="O12" s="29">
        <v>35</v>
      </c>
      <c r="P12" s="28">
        <f t="shared" si="1"/>
        <v>3990</v>
      </c>
      <c r="Q12" s="32">
        <f t="shared" si="2"/>
        <v>31590</v>
      </c>
      <c r="R12" s="28">
        <f t="shared" si="3"/>
        <v>27813</v>
      </c>
    </row>
    <row r="13" spans="1:18" s="14" customFormat="1" ht="24" customHeight="1">
      <c r="A13" s="72" t="s">
        <v>16</v>
      </c>
      <c r="B13" s="44" t="s">
        <v>13</v>
      </c>
      <c r="C13" s="29">
        <v>22530</v>
      </c>
      <c r="D13" s="29">
        <v>3250</v>
      </c>
      <c r="E13" s="29">
        <v>1120</v>
      </c>
      <c r="F13" s="31">
        <v>430</v>
      </c>
      <c r="G13" s="28">
        <f t="shared" si="0"/>
        <v>27330</v>
      </c>
      <c r="H13" s="29">
        <v>100</v>
      </c>
      <c r="I13" s="29">
        <v>153</v>
      </c>
      <c r="J13" s="29">
        <v>800</v>
      </c>
      <c r="K13" s="28">
        <v>4151</v>
      </c>
      <c r="L13" s="31">
        <v>0</v>
      </c>
      <c r="M13" s="31">
        <v>300</v>
      </c>
      <c r="N13" s="31">
        <v>42</v>
      </c>
      <c r="O13" s="29">
        <v>35</v>
      </c>
      <c r="P13" s="28">
        <f t="shared" si="1"/>
        <v>5581</v>
      </c>
      <c r="Q13" s="32">
        <f t="shared" si="2"/>
        <v>32911</v>
      </c>
      <c r="R13" s="28">
        <f t="shared" si="3"/>
        <v>28053</v>
      </c>
    </row>
    <row r="14" spans="1:18" s="14" customFormat="1" ht="24" customHeight="1">
      <c r="A14" s="72"/>
      <c r="B14" s="38" t="s">
        <v>12</v>
      </c>
      <c r="C14" s="29">
        <v>22530</v>
      </c>
      <c r="D14" s="29">
        <v>3250</v>
      </c>
      <c r="E14" s="29">
        <v>1120</v>
      </c>
      <c r="F14" s="31">
        <v>620</v>
      </c>
      <c r="G14" s="28">
        <f t="shared" si="0"/>
        <v>27520</v>
      </c>
      <c r="H14" s="29">
        <v>100</v>
      </c>
      <c r="I14" s="29">
        <v>153</v>
      </c>
      <c r="J14" s="29">
        <v>800</v>
      </c>
      <c r="K14" s="28">
        <v>3646</v>
      </c>
      <c r="L14" s="31">
        <v>0</v>
      </c>
      <c r="M14" s="31">
        <v>230</v>
      </c>
      <c r="N14" s="31">
        <v>0</v>
      </c>
      <c r="O14" s="29">
        <v>35</v>
      </c>
      <c r="P14" s="28">
        <f t="shared" si="1"/>
        <v>4964</v>
      </c>
      <c r="Q14" s="32">
        <f t="shared" si="2"/>
        <v>32484</v>
      </c>
      <c r="R14" s="28">
        <f t="shared" si="3"/>
        <v>28053</v>
      </c>
    </row>
    <row r="15" spans="1:18" s="14" customFormat="1" ht="24" customHeight="1">
      <c r="A15" s="72"/>
      <c r="B15" s="37" t="s">
        <v>11</v>
      </c>
      <c r="C15" s="29">
        <v>22530</v>
      </c>
      <c r="D15" s="29">
        <v>3250</v>
      </c>
      <c r="E15" s="29">
        <v>1120</v>
      </c>
      <c r="F15" s="31">
        <v>0</v>
      </c>
      <c r="G15" s="28">
        <f t="shared" si="0"/>
        <v>26900</v>
      </c>
      <c r="H15" s="29">
        <v>100</v>
      </c>
      <c r="I15" s="29">
        <v>153</v>
      </c>
      <c r="J15" s="29">
        <v>800</v>
      </c>
      <c r="K15" s="28">
        <v>3029</v>
      </c>
      <c r="L15" s="29">
        <v>0</v>
      </c>
      <c r="M15" s="29">
        <v>230</v>
      </c>
      <c r="N15" s="31">
        <v>0</v>
      </c>
      <c r="O15" s="29">
        <v>35</v>
      </c>
      <c r="P15" s="28">
        <f t="shared" si="1"/>
        <v>4347</v>
      </c>
      <c r="Q15" s="32">
        <f t="shared" si="2"/>
        <v>31247</v>
      </c>
      <c r="R15" s="28">
        <f t="shared" si="3"/>
        <v>28053</v>
      </c>
    </row>
    <row r="16" spans="1:18" s="14" customFormat="1" ht="24" customHeight="1">
      <c r="A16" s="72" t="s">
        <v>17</v>
      </c>
      <c r="B16" s="37" t="s">
        <v>13</v>
      </c>
      <c r="C16" s="29">
        <v>22530</v>
      </c>
      <c r="D16" s="29">
        <v>3365</v>
      </c>
      <c r="E16" s="29">
        <v>2970</v>
      </c>
      <c r="F16" s="31">
        <v>0</v>
      </c>
      <c r="G16" s="28">
        <f t="shared" si="0"/>
        <v>28865</v>
      </c>
      <c r="H16" s="29">
        <v>100</v>
      </c>
      <c r="I16" s="29">
        <v>153</v>
      </c>
      <c r="J16" s="29">
        <v>800</v>
      </c>
      <c r="K16" s="28">
        <v>3332</v>
      </c>
      <c r="L16" s="29">
        <v>0</v>
      </c>
      <c r="M16" s="29">
        <v>300</v>
      </c>
      <c r="N16" s="29">
        <v>42</v>
      </c>
      <c r="O16" s="29">
        <v>35</v>
      </c>
      <c r="P16" s="28">
        <f t="shared" si="1"/>
        <v>4762</v>
      </c>
      <c r="Q16" s="32">
        <f t="shared" si="2"/>
        <v>33627</v>
      </c>
      <c r="R16" s="28">
        <f t="shared" si="3"/>
        <v>30018</v>
      </c>
    </row>
    <row r="17" spans="1:18" s="14" customFormat="1" ht="24" customHeight="1">
      <c r="A17" s="72"/>
      <c r="B17" s="38" t="s">
        <v>12</v>
      </c>
      <c r="C17" s="29">
        <v>22530</v>
      </c>
      <c r="D17" s="29">
        <v>3365</v>
      </c>
      <c r="E17" s="29">
        <v>2970</v>
      </c>
      <c r="F17" s="31">
        <v>0</v>
      </c>
      <c r="G17" s="28">
        <f t="shared" si="0"/>
        <v>28865</v>
      </c>
      <c r="H17" s="29">
        <v>100</v>
      </c>
      <c r="I17" s="29">
        <v>153</v>
      </c>
      <c r="J17" s="29">
        <v>800</v>
      </c>
      <c r="K17" s="28">
        <v>2953</v>
      </c>
      <c r="L17" s="29">
        <v>0</v>
      </c>
      <c r="M17" s="29">
        <v>230</v>
      </c>
      <c r="N17" s="31">
        <v>0</v>
      </c>
      <c r="O17" s="29">
        <v>35</v>
      </c>
      <c r="P17" s="28">
        <f t="shared" si="1"/>
        <v>4271</v>
      </c>
      <c r="Q17" s="32">
        <f t="shared" si="2"/>
        <v>33136</v>
      </c>
      <c r="R17" s="28">
        <f t="shared" si="3"/>
        <v>30018</v>
      </c>
    </row>
    <row r="18" spans="1:18" s="14" customFormat="1" ht="24" customHeight="1">
      <c r="A18" s="72"/>
      <c r="B18" s="37" t="s">
        <v>11</v>
      </c>
      <c r="C18" s="29">
        <v>22530</v>
      </c>
      <c r="D18" s="29">
        <v>3365</v>
      </c>
      <c r="E18" s="29">
        <v>2970</v>
      </c>
      <c r="F18" s="31">
        <v>0</v>
      </c>
      <c r="G18" s="28">
        <f t="shared" si="0"/>
        <v>28865</v>
      </c>
      <c r="H18" s="29">
        <v>100</v>
      </c>
      <c r="I18" s="29">
        <v>153</v>
      </c>
      <c r="J18" s="29">
        <v>800</v>
      </c>
      <c r="K18" s="28">
        <v>2696</v>
      </c>
      <c r="L18" s="29">
        <v>0</v>
      </c>
      <c r="M18" s="29">
        <v>230</v>
      </c>
      <c r="N18" s="31">
        <v>0</v>
      </c>
      <c r="O18" s="29">
        <v>35</v>
      </c>
      <c r="P18" s="28">
        <f t="shared" si="1"/>
        <v>4014</v>
      </c>
      <c r="Q18" s="32">
        <f t="shared" si="2"/>
        <v>32879</v>
      </c>
      <c r="R18" s="28">
        <f t="shared" si="3"/>
        <v>30018</v>
      </c>
    </row>
    <row r="19" spans="1:18" s="14" customFormat="1" ht="24" customHeight="1">
      <c r="A19" s="72" t="s">
        <v>18</v>
      </c>
      <c r="B19" s="54" t="s">
        <v>52</v>
      </c>
      <c r="C19" s="29">
        <v>22530</v>
      </c>
      <c r="D19" s="29">
        <v>3365</v>
      </c>
      <c r="E19" s="29">
        <v>1800</v>
      </c>
      <c r="F19" s="28">
        <v>430</v>
      </c>
      <c r="G19" s="28">
        <f t="shared" si="0"/>
        <v>28125</v>
      </c>
      <c r="H19" s="29">
        <v>100</v>
      </c>
      <c r="I19" s="29">
        <v>153</v>
      </c>
      <c r="J19" s="29">
        <v>800</v>
      </c>
      <c r="K19" s="28">
        <v>3649</v>
      </c>
      <c r="L19" s="29">
        <v>1650</v>
      </c>
      <c r="M19" s="29">
        <v>300</v>
      </c>
      <c r="N19" s="29">
        <v>42</v>
      </c>
      <c r="O19" s="29">
        <v>35</v>
      </c>
      <c r="P19" s="28">
        <f t="shared" si="1"/>
        <v>6729</v>
      </c>
      <c r="Q19" s="32">
        <f t="shared" si="2"/>
        <v>34854</v>
      </c>
      <c r="R19" s="28">
        <f t="shared" si="3"/>
        <v>28848</v>
      </c>
    </row>
    <row r="20" spans="1:18" s="14" customFormat="1" ht="24" customHeight="1">
      <c r="A20" s="72"/>
      <c r="B20" s="54" t="s">
        <v>53</v>
      </c>
      <c r="C20" s="29">
        <v>22530</v>
      </c>
      <c r="D20" s="29">
        <v>3365</v>
      </c>
      <c r="E20" s="29">
        <v>1800</v>
      </c>
      <c r="F20" s="28">
        <v>430</v>
      </c>
      <c r="G20" s="28">
        <f>SUM(C20:F20)</f>
        <v>28125</v>
      </c>
      <c r="H20" s="29">
        <v>100</v>
      </c>
      <c r="I20" s="29">
        <v>153</v>
      </c>
      <c r="J20" s="29">
        <v>800</v>
      </c>
      <c r="K20" s="28">
        <v>3649</v>
      </c>
      <c r="L20" s="29">
        <v>1474</v>
      </c>
      <c r="M20" s="29">
        <v>300</v>
      </c>
      <c r="N20" s="29">
        <v>42</v>
      </c>
      <c r="O20" s="29">
        <v>35</v>
      </c>
      <c r="P20" s="28">
        <f>SUM(H20:O20)</f>
        <v>6553</v>
      </c>
      <c r="Q20" s="32">
        <f>G20+P20</f>
        <v>34678</v>
      </c>
      <c r="R20" s="28">
        <f>C20+D20+E20+I20+1000</f>
        <v>28848</v>
      </c>
    </row>
    <row r="21" spans="1:19" s="14" customFormat="1" ht="24" customHeight="1">
      <c r="A21" s="72"/>
      <c r="B21" s="37" t="s">
        <v>12</v>
      </c>
      <c r="C21" s="29">
        <v>22530</v>
      </c>
      <c r="D21" s="29">
        <v>3365</v>
      </c>
      <c r="E21" s="29">
        <v>1800</v>
      </c>
      <c r="F21" s="28">
        <v>430</v>
      </c>
      <c r="G21" s="28">
        <f t="shared" si="0"/>
        <v>28125</v>
      </c>
      <c r="H21" s="29">
        <v>100</v>
      </c>
      <c r="I21" s="29">
        <v>153</v>
      </c>
      <c r="J21" s="29">
        <v>800</v>
      </c>
      <c r="K21" s="28">
        <v>2824</v>
      </c>
      <c r="L21" s="29">
        <v>0</v>
      </c>
      <c r="M21" s="29">
        <v>230</v>
      </c>
      <c r="N21" s="31">
        <v>0</v>
      </c>
      <c r="O21" s="29">
        <v>35</v>
      </c>
      <c r="P21" s="28">
        <f t="shared" si="1"/>
        <v>4142</v>
      </c>
      <c r="Q21" s="32">
        <f t="shared" si="2"/>
        <v>32267</v>
      </c>
      <c r="R21" s="28">
        <f t="shared" si="3"/>
        <v>28848</v>
      </c>
      <c r="S21" s="49"/>
    </row>
    <row r="22" spans="1:18" s="14" customFormat="1" ht="24" customHeight="1">
      <c r="A22" s="72"/>
      <c r="B22" s="37" t="s">
        <v>11</v>
      </c>
      <c r="C22" s="29">
        <v>22530</v>
      </c>
      <c r="D22" s="29">
        <v>3365</v>
      </c>
      <c r="E22" s="29">
        <v>1800</v>
      </c>
      <c r="F22" s="28">
        <v>620</v>
      </c>
      <c r="G22" s="28">
        <f t="shared" si="0"/>
        <v>28315</v>
      </c>
      <c r="H22" s="29">
        <v>100</v>
      </c>
      <c r="I22" s="29">
        <v>153</v>
      </c>
      <c r="J22" s="29">
        <v>800</v>
      </c>
      <c r="K22" s="28">
        <v>3460</v>
      </c>
      <c r="L22" s="29">
        <v>0</v>
      </c>
      <c r="M22" s="29">
        <v>230</v>
      </c>
      <c r="N22" s="31">
        <v>0</v>
      </c>
      <c r="O22" s="29">
        <v>35</v>
      </c>
      <c r="P22" s="28">
        <f t="shared" si="1"/>
        <v>4778</v>
      </c>
      <c r="Q22" s="32">
        <f t="shared" si="2"/>
        <v>33093</v>
      </c>
      <c r="R22" s="28">
        <f t="shared" si="3"/>
        <v>28848</v>
      </c>
    </row>
    <row r="23" spans="1:18" s="14" customFormat="1" ht="24" customHeight="1">
      <c r="A23" s="4"/>
      <c r="B23" s="15"/>
      <c r="C23" s="16"/>
      <c r="D23" s="16"/>
      <c r="E23" s="16"/>
      <c r="F23" s="16"/>
      <c r="G23" s="17"/>
      <c r="H23" s="16"/>
      <c r="I23" s="16"/>
      <c r="J23" s="16"/>
      <c r="K23" s="17"/>
      <c r="L23" s="16"/>
      <c r="M23" s="16"/>
      <c r="N23" s="16"/>
      <c r="O23" s="18"/>
      <c r="P23" s="17"/>
      <c r="Q23" s="17"/>
      <c r="R23" s="17"/>
    </row>
    <row r="24" spans="1:18" s="14" customFormat="1" ht="24" customHeight="1">
      <c r="A24" s="4"/>
      <c r="B24" s="15"/>
      <c r="C24" s="16"/>
      <c r="D24" s="16"/>
      <c r="E24" s="16"/>
      <c r="F24" s="16"/>
      <c r="G24" s="17"/>
      <c r="H24" s="16"/>
      <c r="I24" s="16"/>
      <c r="J24" s="16"/>
      <c r="K24" s="17"/>
      <c r="L24" s="16"/>
      <c r="M24" s="16"/>
      <c r="N24" s="16"/>
      <c r="O24" s="18"/>
      <c r="P24" s="17"/>
      <c r="Q24" s="17"/>
      <c r="R24" s="17"/>
    </row>
    <row r="25" spans="1:18" s="14" customFormat="1" ht="17.25" customHeight="1">
      <c r="A25" s="4"/>
      <c r="B25" s="15"/>
      <c r="C25" s="16"/>
      <c r="D25" s="16"/>
      <c r="E25" s="16"/>
      <c r="F25" s="16"/>
      <c r="G25" s="17"/>
      <c r="H25" s="16"/>
      <c r="I25" s="16"/>
      <c r="J25" s="16"/>
      <c r="K25" s="17"/>
      <c r="L25" s="16"/>
      <c r="M25" s="16"/>
      <c r="N25" s="16"/>
      <c r="O25" s="18"/>
      <c r="P25" s="17"/>
      <c r="Q25" s="17"/>
      <c r="R25" s="17"/>
    </row>
    <row r="26" spans="1:18" s="14" customFormat="1" ht="17.25" customHeight="1">
      <c r="A26" s="4"/>
      <c r="B26" s="15"/>
      <c r="C26" s="16"/>
      <c r="D26" s="16"/>
      <c r="E26" s="16"/>
      <c r="F26" s="16"/>
      <c r="G26" s="17"/>
      <c r="H26" s="16"/>
      <c r="I26" s="16"/>
      <c r="J26" s="16"/>
      <c r="K26" s="17"/>
      <c r="L26" s="16"/>
      <c r="M26" s="16"/>
      <c r="N26" s="16"/>
      <c r="O26" s="18"/>
      <c r="P26" s="17"/>
      <c r="Q26" s="17"/>
      <c r="R26" s="17"/>
    </row>
    <row r="27" spans="1:20" s="14" customFormat="1" ht="17.25" customHeight="1">
      <c r="A27" s="4"/>
      <c r="B27" s="15"/>
      <c r="C27" s="16"/>
      <c r="D27" s="16"/>
      <c r="E27" s="16"/>
      <c r="F27" s="16"/>
      <c r="G27" s="17"/>
      <c r="H27" s="16"/>
      <c r="I27" s="16"/>
      <c r="J27" s="16"/>
      <c r="K27" s="17"/>
      <c r="L27" s="16"/>
      <c r="M27" s="16"/>
      <c r="N27" s="16"/>
      <c r="O27" s="18"/>
      <c r="P27" s="17"/>
      <c r="Q27" s="17"/>
      <c r="R27" s="17"/>
      <c r="T27" s="50"/>
    </row>
    <row r="28" spans="1:20" s="14" customFormat="1" ht="17.25" customHeight="1">
      <c r="A28" s="4"/>
      <c r="B28" s="15"/>
      <c r="C28" s="16"/>
      <c r="D28" s="16"/>
      <c r="E28" s="16"/>
      <c r="F28" s="16"/>
      <c r="G28" s="17"/>
      <c r="H28" s="16"/>
      <c r="I28" s="16"/>
      <c r="J28" s="16"/>
      <c r="K28" s="17"/>
      <c r="L28" s="16"/>
      <c r="M28" s="16"/>
      <c r="N28" s="16"/>
      <c r="O28" s="18"/>
      <c r="P28" s="17"/>
      <c r="Q28" s="17"/>
      <c r="R28" s="17"/>
      <c r="T28" s="50"/>
    </row>
    <row r="29" spans="1:20" s="14" customFormat="1" ht="17.25" customHeight="1">
      <c r="A29" s="4"/>
      <c r="B29" s="15"/>
      <c r="C29" s="16"/>
      <c r="D29" s="16"/>
      <c r="E29" s="16"/>
      <c r="F29" s="16"/>
      <c r="G29" s="17"/>
      <c r="H29" s="16"/>
      <c r="I29" s="16"/>
      <c r="J29" s="16"/>
      <c r="K29" s="17"/>
      <c r="L29" s="16"/>
      <c r="M29" s="16"/>
      <c r="N29" s="16"/>
      <c r="O29" s="18"/>
      <c r="P29" s="17"/>
      <c r="Q29" s="17"/>
      <c r="R29" s="17"/>
      <c r="T29" s="50"/>
    </row>
    <row r="30" spans="1:20" s="14" customFormat="1" ht="17.25" customHeight="1">
      <c r="A30" s="4"/>
      <c r="B30" s="15"/>
      <c r="C30" s="16"/>
      <c r="D30" s="16"/>
      <c r="E30" s="16"/>
      <c r="F30" s="16"/>
      <c r="G30" s="17"/>
      <c r="H30" s="16"/>
      <c r="I30" s="16"/>
      <c r="J30" s="16"/>
      <c r="K30" s="17"/>
      <c r="L30" s="16"/>
      <c r="M30" s="16"/>
      <c r="N30" s="16"/>
      <c r="O30" s="18"/>
      <c r="P30" s="17"/>
      <c r="Q30" s="17"/>
      <c r="R30" s="17"/>
      <c r="T30" s="50"/>
    </row>
    <row r="31" spans="1:20" s="14" customFormat="1" ht="17.25" customHeight="1">
      <c r="A31" s="4"/>
      <c r="B31" s="15"/>
      <c r="C31" s="16"/>
      <c r="D31" s="16"/>
      <c r="E31" s="16"/>
      <c r="F31" s="16"/>
      <c r="G31" s="17"/>
      <c r="H31" s="16"/>
      <c r="I31" s="16"/>
      <c r="J31" s="16"/>
      <c r="K31" s="17"/>
      <c r="L31" s="16"/>
      <c r="M31" s="16"/>
      <c r="N31" s="16"/>
      <c r="O31" s="18"/>
      <c r="P31" s="17"/>
      <c r="Q31" s="17"/>
      <c r="R31" s="17"/>
      <c r="T31" s="50"/>
    </row>
    <row r="32" spans="1:20" s="14" customFormat="1" ht="17.25" customHeight="1">
      <c r="A32" s="4"/>
      <c r="B32" s="15"/>
      <c r="C32" s="16"/>
      <c r="D32" s="16"/>
      <c r="E32" s="16"/>
      <c r="F32" s="16"/>
      <c r="G32" s="17"/>
      <c r="H32" s="16"/>
      <c r="I32" s="16"/>
      <c r="J32" s="16"/>
      <c r="K32" s="17"/>
      <c r="L32" s="16"/>
      <c r="M32" s="16"/>
      <c r="N32" s="16"/>
      <c r="O32" s="18"/>
      <c r="P32" s="17"/>
      <c r="Q32" s="17"/>
      <c r="R32" s="17"/>
      <c r="T32" s="50"/>
    </row>
    <row r="33" spans="1:18" s="8" customFormat="1" ht="27.75" customHeight="1">
      <c r="A33" s="69" t="s">
        <v>57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1:18" ht="33" customHeight="1">
      <c r="A34" s="61" t="s">
        <v>0</v>
      </c>
      <c r="B34" s="63"/>
      <c r="C34" s="61" t="s">
        <v>8</v>
      </c>
      <c r="D34" s="62"/>
      <c r="E34" s="62"/>
      <c r="F34" s="62"/>
      <c r="G34" s="63"/>
      <c r="H34" s="64"/>
      <c r="I34" s="64"/>
      <c r="J34" s="64"/>
      <c r="K34" s="64"/>
      <c r="L34" s="64"/>
      <c r="M34" s="64"/>
      <c r="N34" s="64"/>
      <c r="O34" s="64"/>
      <c r="P34" s="64"/>
      <c r="Q34" s="66" t="s">
        <v>31</v>
      </c>
      <c r="R34" s="70" t="s">
        <v>9</v>
      </c>
    </row>
    <row r="35" spans="1:18" s="23" customFormat="1" ht="78" customHeight="1">
      <c r="A35" s="40" t="s">
        <v>1</v>
      </c>
      <c r="B35" s="40" t="s">
        <v>2</v>
      </c>
      <c r="C35" s="45" t="s">
        <v>46</v>
      </c>
      <c r="D35" s="45" t="s">
        <v>45</v>
      </c>
      <c r="E35" s="45" t="s">
        <v>44</v>
      </c>
      <c r="F35" s="35" t="s">
        <v>33</v>
      </c>
      <c r="G35" s="33" t="s">
        <v>29</v>
      </c>
      <c r="H35" s="45" t="s">
        <v>24</v>
      </c>
      <c r="I35" s="45" t="s">
        <v>19</v>
      </c>
      <c r="J35" s="36" t="s">
        <v>10</v>
      </c>
      <c r="K35" s="45" t="s">
        <v>5</v>
      </c>
      <c r="L35" s="45" t="s">
        <v>6</v>
      </c>
      <c r="M35" s="45" t="s">
        <v>47</v>
      </c>
      <c r="N35" s="45" t="s">
        <v>49</v>
      </c>
      <c r="O35" s="45" t="s">
        <v>48</v>
      </c>
      <c r="P35" s="33" t="s">
        <v>30</v>
      </c>
      <c r="Q35" s="66"/>
      <c r="R35" s="71"/>
    </row>
    <row r="36" spans="1:18" ht="24" customHeight="1">
      <c r="A36" s="67" t="s">
        <v>20</v>
      </c>
      <c r="B36" s="68"/>
      <c r="C36" s="30">
        <v>9120</v>
      </c>
      <c r="D36" s="28">
        <v>1804</v>
      </c>
      <c r="E36" s="30">
        <v>0</v>
      </c>
      <c r="F36" s="28">
        <v>620</v>
      </c>
      <c r="G36" s="28">
        <f>SUM(C36:F36)</f>
        <v>11544</v>
      </c>
      <c r="H36" s="29">
        <v>100</v>
      </c>
      <c r="I36" s="29">
        <v>153</v>
      </c>
      <c r="J36" s="29">
        <v>800</v>
      </c>
      <c r="K36" s="28">
        <v>1879</v>
      </c>
      <c r="L36" s="30">
        <v>0</v>
      </c>
      <c r="M36" s="30">
        <v>300</v>
      </c>
      <c r="N36" s="30">
        <v>42</v>
      </c>
      <c r="O36" s="29">
        <v>35</v>
      </c>
      <c r="P36" s="28">
        <f>SUM(H36:O36)</f>
        <v>3309</v>
      </c>
      <c r="Q36" s="32">
        <f>G36+P36</f>
        <v>14853</v>
      </c>
      <c r="R36" s="53">
        <f>C36+D36+I36+1000</f>
        <v>12077</v>
      </c>
    </row>
    <row r="37" spans="1:18" ht="24" customHeight="1">
      <c r="A37" s="67" t="s">
        <v>21</v>
      </c>
      <c r="B37" s="68"/>
      <c r="C37" s="29">
        <v>9120</v>
      </c>
      <c r="D37" s="29">
        <v>1804</v>
      </c>
      <c r="E37" s="29">
        <v>0</v>
      </c>
      <c r="F37" s="28">
        <v>620</v>
      </c>
      <c r="G37" s="28">
        <f>SUM(C37:F37)</f>
        <v>11544</v>
      </c>
      <c r="H37" s="29">
        <v>100</v>
      </c>
      <c r="I37" s="29">
        <v>153</v>
      </c>
      <c r="J37" s="29">
        <v>800</v>
      </c>
      <c r="K37" s="28">
        <v>1365</v>
      </c>
      <c r="L37" s="29">
        <v>0</v>
      </c>
      <c r="M37" s="29">
        <v>230</v>
      </c>
      <c r="N37" s="29">
        <v>0</v>
      </c>
      <c r="O37" s="29">
        <v>35</v>
      </c>
      <c r="P37" s="28">
        <f>SUM(H37:O37)</f>
        <v>2683</v>
      </c>
      <c r="Q37" s="32">
        <f>G37+P37</f>
        <v>14227</v>
      </c>
      <c r="R37" s="53">
        <f>C37+D37+I37+1000</f>
        <v>12077</v>
      </c>
    </row>
    <row r="38" spans="1:18" ht="24" customHeight="1">
      <c r="A38" s="67" t="s">
        <v>22</v>
      </c>
      <c r="B38" s="68"/>
      <c r="C38" s="29">
        <v>9120</v>
      </c>
      <c r="D38" s="29">
        <v>1804</v>
      </c>
      <c r="E38" s="29">
        <v>0</v>
      </c>
      <c r="F38" s="28">
        <v>620</v>
      </c>
      <c r="G38" s="28">
        <f>SUM(C38:F38)</f>
        <v>11544</v>
      </c>
      <c r="H38" s="29">
        <v>100</v>
      </c>
      <c r="I38" s="29">
        <v>153</v>
      </c>
      <c r="J38" s="29">
        <v>800</v>
      </c>
      <c r="K38" s="28">
        <v>1010</v>
      </c>
      <c r="L38" s="29">
        <v>0</v>
      </c>
      <c r="M38" s="29">
        <v>230</v>
      </c>
      <c r="N38" s="29">
        <v>0</v>
      </c>
      <c r="O38" s="31">
        <v>35</v>
      </c>
      <c r="P38" s="28">
        <f>SUM(H38:O38)</f>
        <v>2328</v>
      </c>
      <c r="Q38" s="32">
        <f>G38+P38</f>
        <v>13872</v>
      </c>
      <c r="R38" s="53">
        <f>C38+D38+I38+1000</f>
        <v>12077</v>
      </c>
    </row>
    <row r="39" ht="16.5" customHeight="1"/>
    <row r="40" ht="16.5" customHeight="1"/>
    <row r="41" ht="17.25" customHeight="1"/>
    <row r="42" spans="1:18" ht="30" customHeight="1">
      <c r="A42" s="69" t="s">
        <v>51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33" customHeight="1">
      <c r="A43" s="61" t="s">
        <v>0</v>
      </c>
      <c r="B43" s="63"/>
      <c r="C43" s="61" t="s">
        <v>8</v>
      </c>
      <c r="D43" s="62"/>
      <c r="E43" s="62"/>
      <c r="F43" s="62"/>
      <c r="G43" s="63"/>
      <c r="H43" s="64"/>
      <c r="I43" s="64"/>
      <c r="J43" s="64"/>
      <c r="K43" s="64"/>
      <c r="L43" s="64"/>
      <c r="M43" s="64"/>
      <c r="N43" s="64"/>
      <c r="O43" s="64"/>
      <c r="P43" s="64"/>
      <c r="Q43" s="66" t="s">
        <v>31</v>
      </c>
      <c r="R43" s="65" t="s">
        <v>9</v>
      </c>
    </row>
    <row r="44" spans="1:18" s="23" customFormat="1" ht="78" customHeight="1">
      <c r="A44" s="40" t="s">
        <v>1</v>
      </c>
      <c r="B44" s="40" t="s">
        <v>2</v>
      </c>
      <c r="C44" s="34" t="s">
        <v>26</v>
      </c>
      <c r="D44" s="34" t="s">
        <v>3</v>
      </c>
      <c r="E44" s="34" t="s">
        <v>4</v>
      </c>
      <c r="F44" s="35" t="s">
        <v>33</v>
      </c>
      <c r="G44" s="33" t="s">
        <v>29</v>
      </c>
      <c r="H44" s="45" t="s">
        <v>24</v>
      </c>
      <c r="I44" s="45" t="s">
        <v>19</v>
      </c>
      <c r="J44" s="36" t="s">
        <v>10</v>
      </c>
      <c r="K44" s="45" t="s">
        <v>5</v>
      </c>
      <c r="L44" s="45" t="s">
        <v>6</v>
      </c>
      <c r="M44" s="45" t="s">
        <v>47</v>
      </c>
      <c r="N44" s="45" t="s">
        <v>49</v>
      </c>
      <c r="O44" s="45" t="s">
        <v>48</v>
      </c>
      <c r="P44" s="33" t="s">
        <v>30</v>
      </c>
      <c r="Q44" s="66"/>
      <c r="R44" s="65"/>
    </row>
    <row r="45" spans="1:18" ht="24" customHeight="1">
      <c r="A45" s="75" t="s">
        <v>38</v>
      </c>
      <c r="B45" s="75"/>
      <c r="C45" s="29">
        <v>22530</v>
      </c>
      <c r="D45" s="29">
        <v>3250</v>
      </c>
      <c r="E45" s="29">
        <v>1120</v>
      </c>
      <c r="F45" s="28">
        <v>430</v>
      </c>
      <c r="G45" s="28">
        <f aca="true" t="shared" si="4" ref="G45:G54">SUM(C45:F45)</f>
        <v>27330</v>
      </c>
      <c r="H45" s="29">
        <v>100</v>
      </c>
      <c r="I45" s="29">
        <v>153</v>
      </c>
      <c r="J45" s="29">
        <v>800</v>
      </c>
      <c r="K45" s="28">
        <v>3011</v>
      </c>
      <c r="L45" s="29">
        <v>0</v>
      </c>
      <c r="M45" s="29">
        <v>230</v>
      </c>
      <c r="N45" s="29">
        <v>0</v>
      </c>
      <c r="O45" s="29">
        <v>35</v>
      </c>
      <c r="P45" s="28">
        <f aca="true" t="shared" si="5" ref="P45:P54">SUM(H45:O45)</f>
        <v>4329</v>
      </c>
      <c r="Q45" s="32">
        <f aca="true" t="shared" si="6" ref="Q45:Q54">G45+P45</f>
        <v>31659</v>
      </c>
      <c r="R45" s="28">
        <f>C45+D45+E45+I45+1000</f>
        <v>28053</v>
      </c>
    </row>
    <row r="46" spans="1:18" ht="24" customHeight="1">
      <c r="A46" s="76" t="s">
        <v>39</v>
      </c>
      <c r="B46" s="77"/>
      <c r="C46" s="29">
        <v>22530</v>
      </c>
      <c r="D46" s="29">
        <v>3250</v>
      </c>
      <c r="E46" s="29">
        <v>1120</v>
      </c>
      <c r="F46" s="28">
        <v>620</v>
      </c>
      <c r="G46" s="28">
        <f t="shared" si="4"/>
        <v>27520</v>
      </c>
      <c r="H46" s="29">
        <v>100</v>
      </c>
      <c r="I46" s="29">
        <v>153</v>
      </c>
      <c r="J46" s="29">
        <v>800</v>
      </c>
      <c r="K46" s="28">
        <v>3224</v>
      </c>
      <c r="L46" s="29">
        <v>275</v>
      </c>
      <c r="M46" s="29">
        <v>230</v>
      </c>
      <c r="N46" s="29">
        <v>0</v>
      </c>
      <c r="O46" s="31">
        <v>35</v>
      </c>
      <c r="P46" s="28">
        <f t="shared" si="5"/>
        <v>4817</v>
      </c>
      <c r="Q46" s="32">
        <f t="shared" si="6"/>
        <v>32337</v>
      </c>
      <c r="R46" s="28">
        <f aca="true" t="shared" si="7" ref="R46:R54">C46+D46+E46+I46+1000</f>
        <v>28053</v>
      </c>
    </row>
    <row r="47" spans="1:18" ht="24" customHeight="1">
      <c r="A47" s="55" t="s">
        <v>36</v>
      </c>
      <c r="B47" s="56"/>
      <c r="C47" s="29">
        <v>22530</v>
      </c>
      <c r="D47" s="29">
        <v>3300</v>
      </c>
      <c r="E47" s="29">
        <v>830</v>
      </c>
      <c r="F47" s="28">
        <v>940</v>
      </c>
      <c r="G47" s="28">
        <f t="shared" si="4"/>
        <v>27600</v>
      </c>
      <c r="H47" s="29">
        <v>100</v>
      </c>
      <c r="I47" s="29">
        <v>153</v>
      </c>
      <c r="J47" s="29">
        <v>800</v>
      </c>
      <c r="K47" s="28">
        <v>2675</v>
      </c>
      <c r="L47" s="29">
        <v>0</v>
      </c>
      <c r="M47" s="29">
        <v>230</v>
      </c>
      <c r="N47" s="29">
        <v>0</v>
      </c>
      <c r="O47" s="29">
        <v>35</v>
      </c>
      <c r="P47" s="27">
        <f t="shared" si="5"/>
        <v>3993</v>
      </c>
      <c r="Q47" s="32">
        <f t="shared" si="6"/>
        <v>31593</v>
      </c>
      <c r="R47" s="28">
        <f t="shared" si="7"/>
        <v>27813</v>
      </c>
    </row>
    <row r="48" spans="1:18" ht="24" customHeight="1">
      <c r="A48" s="58" t="s">
        <v>25</v>
      </c>
      <c r="B48" s="57"/>
      <c r="C48" s="29">
        <v>22530</v>
      </c>
      <c r="D48" s="29">
        <v>3300</v>
      </c>
      <c r="E48" s="29">
        <v>830</v>
      </c>
      <c r="F48" s="31">
        <v>940</v>
      </c>
      <c r="G48" s="28">
        <f t="shared" si="4"/>
        <v>27600</v>
      </c>
      <c r="H48" s="29">
        <v>100</v>
      </c>
      <c r="I48" s="29">
        <v>153</v>
      </c>
      <c r="J48" s="29">
        <v>800</v>
      </c>
      <c r="K48" s="28">
        <v>2604</v>
      </c>
      <c r="L48" s="29">
        <v>0</v>
      </c>
      <c r="M48" s="29">
        <v>230</v>
      </c>
      <c r="N48" s="29">
        <v>0</v>
      </c>
      <c r="O48" s="31">
        <v>35</v>
      </c>
      <c r="P48" s="27">
        <f t="shared" si="5"/>
        <v>3922</v>
      </c>
      <c r="Q48" s="32">
        <f t="shared" si="6"/>
        <v>31522</v>
      </c>
      <c r="R48" s="28">
        <f t="shared" si="7"/>
        <v>27813</v>
      </c>
    </row>
    <row r="49" spans="1:18" ht="24" customHeight="1">
      <c r="A49" s="58" t="s">
        <v>37</v>
      </c>
      <c r="B49" s="59"/>
      <c r="C49" s="29">
        <v>22530</v>
      </c>
      <c r="D49" s="29">
        <v>3250</v>
      </c>
      <c r="E49" s="29">
        <v>1120</v>
      </c>
      <c r="F49" s="31">
        <v>620</v>
      </c>
      <c r="G49" s="28">
        <f t="shared" si="4"/>
        <v>27520</v>
      </c>
      <c r="H49" s="29">
        <v>100</v>
      </c>
      <c r="I49" s="29">
        <v>153</v>
      </c>
      <c r="J49" s="29">
        <v>800</v>
      </c>
      <c r="K49" s="28">
        <v>3684</v>
      </c>
      <c r="L49" s="29">
        <v>0</v>
      </c>
      <c r="M49" s="29">
        <v>230</v>
      </c>
      <c r="N49" s="29">
        <v>0</v>
      </c>
      <c r="O49" s="29">
        <v>35</v>
      </c>
      <c r="P49" s="28">
        <f t="shared" si="5"/>
        <v>5002</v>
      </c>
      <c r="Q49" s="32">
        <f t="shared" si="6"/>
        <v>32522</v>
      </c>
      <c r="R49" s="28">
        <f t="shared" si="7"/>
        <v>28053</v>
      </c>
    </row>
    <row r="50" spans="1:18" ht="24" customHeight="1">
      <c r="A50" s="58" t="s">
        <v>35</v>
      </c>
      <c r="B50" s="59"/>
      <c r="C50" s="29">
        <v>22530</v>
      </c>
      <c r="D50" s="29">
        <v>3250</v>
      </c>
      <c r="E50" s="29">
        <v>1120</v>
      </c>
      <c r="F50" s="31">
        <v>0</v>
      </c>
      <c r="G50" s="28">
        <f t="shared" si="4"/>
        <v>26900</v>
      </c>
      <c r="H50" s="29">
        <v>100</v>
      </c>
      <c r="I50" s="29">
        <v>153</v>
      </c>
      <c r="J50" s="29">
        <v>800</v>
      </c>
      <c r="K50" s="28">
        <v>2692</v>
      </c>
      <c r="L50" s="29">
        <v>0</v>
      </c>
      <c r="M50" s="29">
        <v>230</v>
      </c>
      <c r="N50" s="29">
        <v>0</v>
      </c>
      <c r="O50" s="31">
        <v>35</v>
      </c>
      <c r="P50" s="28">
        <f t="shared" si="5"/>
        <v>4010</v>
      </c>
      <c r="Q50" s="32">
        <f t="shared" si="6"/>
        <v>30910</v>
      </c>
      <c r="R50" s="28">
        <f t="shared" si="7"/>
        <v>28053</v>
      </c>
    </row>
    <row r="51" spans="1:18" ht="24" customHeight="1">
      <c r="A51" s="58" t="s">
        <v>40</v>
      </c>
      <c r="B51" s="59"/>
      <c r="C51" s="29">
        <v>22530</v>
      </c>
      <c r="D51" s="29">
        <v>3365</v>
      </c>
      <c r="E51" s="29">
        <v>2970</v>
      </c>
      <c r="F51" s="31">
        <v>0</v>
      </c>
      <c r="G51" s="28">
        <f t="shared" si="4"/>
        <v>28865</v>
      </c>
      <c r="H51" s="29">
        <v>100</v>
      </c>
      <c r="I51" s="29">
        <v>153</v>
      </c>
      <c r="J51" s="29">
        <v>800</v>
      </c>
      <c r="K51" s="28">
        <v>3051</v>
      </c>
      <c r="L51" s="29">
        <v>0</v>
      </c>
      <c r="M51" s="29">
        <v>230</v>
      </c>
      <c r="N51" s="29">
        <v>0</v>
      </c>
      <c r="O51" s="29">
        <v>35</v>
      </c>
      <c r="P51" s="28">
        <f t="shared" si="5"/>
        <v>4369</v>
      </c>
      <c r="Q51" s="32">
        <f t="shared" si="6"/>
        <v>33234</v>
      </c>
      <c r="R51" s="28">
        <f t="shared" si="7"/>
        <v>30018</v>
      </c>
    </row>
    <row r="52" spans="1:18" ht="24" customHeight="1">
      <c r="A52" s="58" t="s">
        <v>41</v>
      </c>
      <c r="B52" s="59"/>
      <c r="C52" s="29">
        <v>22530</v>
      </c>
      <c r="D52" s="29">
        <v>3365</v>
      </c>
      <c r="E52" s="29">
        <v>2970</v>
      </c>
      <c r="F52" s="31">
        <v>0</v>
      </c>
      <c r="G52" s="28">
        <f t="shared" si="4"/>
        <v>28865</v>
      </c>
      <c r="H52" s="29">
        <v>100</v>
      </c>
      <c r="I52" s="29">
        <v>153</v>
      </c>
      <c r="J52" s="29">
        <v>800</v>
      </c>
      <c r="K52" s="28">
        <v>2891</v>
      </c>
      <c r="L52" s="29">
        <v>0</v>
      </c>
      <c r="M52" s="29">
        <v>230</v>
      </c>
      <c r="N52" s="29">
        <v>0</v>
      </c>
      <c r="O52" s="31">
        <v>35</v>
      </c>
      <c r="P52" s="28">
        <f t="shared" si="5"/>
        <v>4209</v>
      </c>
      <c r="Q52" s="32">
        <f t="shared" si="6"/>
        <v>33074</v>
      </c>
      <c r="R52" s="28">
        <f t="shared" si="7"/>
        <v>30018</v>
      </c>
    </row>
    <row r="53" spans="1:18" ht="24" customHeight="1">
      <c r="A53" s="58" t="s">
        <v>42</v>
      </c>
      <c r="B53" s="59"/>
      <c r="C53" s="29">
        <v>22530</v>
      </c>
      <c r="D53" s="29">
        <v>3365</v>
      </c>
      <c r="E53" s="29">
        <v>1800</v>
      </c>
      <c r="F53" s="28">
        <v>430</v>
      </c>
      <c r="G53" s="28">
        <f t="shared" si="4"/>
        <v>28125</v>
      </c>
      <c r="H53" s="29">
        <v>100</v>
      </c>
      <c r="I53" s="29">
        <v>153</v>
      </c>
      <c r="J53" s="29">
        <v>800</v>
      </c>
      <c r="K53" s="28">
        <v>2862</v>
      </c>
      <c r="L53" s="29">
        <v>0</v>
      </c>
      <c r="M53" s="29">
        <v>230</v>
      </c>
      <c r="N53" s="29">
        <v>0</v>
      </c>
      <c r="O53" s="29">
        <v>35</v>
      </c>
      <c r="P53" s="28">
        <f t="shared" si="5"/>
        <v>4180</v>
      </c>
      <c r="Q53" s="32">
        <f t="shared" si="6"/>
        <v>32305</v>
      </c>
      <c r="R53" s="28">
        <f t="shared" si="7"/>
        <v>28848</v>
      </c>
    </row>
    <row r="54" spans="1:18" ht="24" customHeight="1">
      <c r="A54" s="58" t="s">
        <v>43</v>
      </c>
      <c r="B54" s="59"/>
      <c r="C54" s="29">
        <v>22530</v>
      </c>
      <c r="D54" s="29">
        <v>3365</v>
      </c>
      <c r="E54" s="29">
        <v>1800</v>
      </c>
      <c r="F54" s="28">
        <v>620</v>
      </c>
      <c r="G54" s="28">
        <f t="shared" si="4"/>
        <v>28315</v>
      </c>
      <c r="H54" s="29">
        <v>100</v>
      </c>
      <c r="I54" s="29">
        <v>153</v>
      </c>
      <c r="J54" s="29">
        <v>800</v>
      </c>
      <c r="K54" s="28">
        <v>3099</v>
      </c>
      <c r="L54" s="29">
        <v>0</v>
      </c>
      <c r="M54" s="29">
        <v>230</v>
      </c>
      <c r="N54" s="29">
        <v>0</v>
      </c>
      <c r="O54" s="31">
        <v>35</v>
      </c>
      <c r="P54" s="28">
        <f t="shared" si="5"/>
        <v>4417</v>
      </c>
      <c r="Q54" s="32">
        <f t="shared" si="6"/>
        <v>32732</v>
      </c>
      <c r="R54" s="28">
        <f t="shared" si="7"/>
        <v>28848</v>
      </c>
    </row>
    <row r="57" spans="1:18" ht="20.25" customHeight="1">
      <c r="A57" s="60" t="s">
        <v>54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1:18" ht="20.25" customHeight="1">
      <c r="A58" s="60" t="s">
        <v>32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78"/>
      <c r="Q58" s="78"/>
      <c r="R58" s="78"/>
    </row>
    <row r="59" spans="1:18" ht="20.2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</row>
    <row r="60" spans="1:18" ht="20.2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</sheetData>
  <mergeCells count="41">
    <mergeCell ref="A60:R60"/>
    <mergeCell ref="A45:B45"/>
    <mergeCell ref="A49:B49"/>
    <mergeCell ref="A46:B46"/>
    <mergeCell ref="A50:B50"/>
    <mergeCell ref="A47:B47"/>
    <mergeCell ref="A48:B48"/>
    <mergeCell ref="A51:B51"/>
    <mergeCell ref="A59:R59"/>
    <mergeCell ref="A58:R58"/>
    <mergeCell ref="A1:R1"/>
    <mergeCell ref="H2:P2"/>
    <mergeCell ref="A10:A12"/>
    <mergeCell ref="R2:R3"/>
    <mergeCell ref="A7:A9"/>
    <mergeCell ref="A4:A6"/>
    <mergeCell ref="Q2:Q3"/>
    <mergeCell ref="A2:B2"/>
    <mergeCell ref="C2:G2"/>
    <mergeCell ref="A13:A15"/>
    <mergeCell ref="A16:A18"/>
    <mergeCell ref="A19:A22"/>
    <mergeCell ref="A33:R33"/>
    <mergeCell ref="A37:B37"/>
    <mergeCell ref="A43:B43"/>
    <mergeCell ref="A38:B38"/>
    <mergeCell ref="A34:B34"/>
    <mergeCell ref="A36:B36"/>
    <mergeCell ref="A42:R42"/>
    <mergeCell ref="H34:P34"/>
    <mergeCell ref="C34:G34"/>
    <mergeCell ref="Q34:Q35"/>
    <mergeCell ref="R34:R35"/>
    <mergeCell ref="A52:B52"/>
    <mergeCell ref="A57:R57"/>
    <mergeCell ref="C43:G43"/>
    <mergeCell ref="H43:P43"/>
    <mergeCell ref="R43:R44"/>
    <mergeCell ref="A53:B53"/>
    <mergeCell ref="Q43:Q44"/>
    <mergeCell ref="A54:B54"/>
  </mergeCells>
  <conditionalFormatting sqref="R4:R32 R45:R54 R36:R38">
    <cfRule type="expression" priority="1" dxfId="0" stopIfTrue="1">
      <formula>K4&lt;1000</formula>
    </cfRule>
  </conditionalFormatting>
  <printOptions horizontalCentered="1"/>
  <pageMargins left="0.17" right="0.15748031496062992" top="0.79" bottom="0.2755905511811024" header="0.35433070866141736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="85" zoomScaleNormal="85" workbookViewId="0" topLeftCell="A1">
      <selection activeCell="V6" sqref="V6"/>
    </sheetView>
  </sheetViews>
  <sheetFormatPr defaultColWidth="9.00390625" defaultRowHeight="16.5"/>
  <cols>
    <col min="1" max="1" width="3.625" style="7" customWidth="1"/>
    <col min="2" max="2" width="3.25390625" style="7" customWidth="1"/>
    <col min="3" max="3" width="6.25390625" style="7" customWidth="1"/>
    <col min="4" max="4" width="5.50390625" style="7" customWidth="1"/>
    <col min="5" max="5" width="5.50390625" style="22" customWidth="1"/>
    <col min="6" max="6" width="5.125" style="21" customWidth="1"/>
    <col min="7" max="7" width="6.375" style="22" customWidth="1"/>
    <col min="8" max="9" width="4.25390625" style="22" customWidth="1"/>
    <col min="10" max="10" width="5.125" style="22" customWidth="1"/>
    <col min="11" max="14" width="5.375" style="22" customWidth="1"/>
    <col min="15" max="15" width="4.375" style="22" customWidth="1"/>
    <col min="16" max="16" width="5.375" style="22" customWidth="1"/>
    <col min="17" max="17" width="7.125" style="10" customWidth="1"/>
    <col min="18" max="18" width="10.625" style="7" customWidth="1"/>
    <col min="19" max="16384" width="8.875" style="7" customWidth="1"/>
  </cols>
  <sheetData>
    <row r="1" spans="1:18" s="3" customFormat="1" ht="34.5" customHeight="1">
      <c r="A1" s="80" t="s">
        <v>56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2"/>
    </row>
    <row r="2" spans="1:17" s="3" customFormat="1" ht="7.5" customHeight="1">
      <c r="A2" s="5"/>
      <c r="B2" s="5"/>
      <c r="C2" s="5"/>
      <c r="D2" s="5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6"/>
    </row>
    <row r="3" spans="1:18" ht="33" customHeight="1">
      <c r="A3" s="84" t="s">
        <v>0</v>
      </c>
      <c r="B3" s="85"/>
      <c r="C3" s="84" t="s">
        <v>8</v>
      </c>
      <c r="D3" s="86"/>
      <c r="E3" s="86"/>
      <c r="F3" s="86"/>
      <c r="G3" s="85"/>
      <c r="H3" s="83"/>
      <c r="I3" s="83"/>
      <c r="J3" s="83"/>
      <c r="K3" s="83"/>
      <c r="L3" s="83"/>
      <c r="M3" s="83"/>
      <c r="N3" s="83"/>
      <c r="O3" s="83"/>
      <c r="P3" s="83"/>
      <c r="Q3" s="89" t="s">
        <v>23</v>
      </c>
      <c r="R3" s="87" t="s">
        <v>9</v>
      </c>
    </row>
    <row r="4" spans="1:18" s="25" customFormat="1" ht="107.25" customHeight="1">
      <c r="A4" s="48" t="s">
        <v>1</v>
      </c>
      <c r="B4" s="48" t="s">
        <v>2</v>
      </c>
      <c r="C4" s="47" t="s">
        <v>46</v>
      </c>
      <c r="D4" s="47" t="s">
        <v>45</v>
      </c>
      <c r="E4" s="46" t="s">
        <v>44</v>
      </c>
      <c r="F4" s="24" t="s">
        <v>34</v>
      </c>
      <c r="G4" s="13" t="s">
        <v>27</v>
      </c>
      <c r="H4" s="46" t="s">
        <v>24</v>
      </c>
      <c r="I4" s="46" t="s">
        <v>19</v>
      </c>
      <c r="J4" s="24" t="s">
        <v>10</v>
      </c>
      <c r="K4" s="46" t="s">
        <v>5</v>
      </c>
      <c r="L4" s="46" t="s">
        <v>6</v>
      </c>
      <c r="M4" s="46" t="s">
        <v>50</v>
      </c>
      <c r="N4" s="46" t="s">
        <v>49</v>
      </c>
      <c r="O4" s="46" t="s">
        <v>48</v>
      </c>
      <c r="P4" s="13" t="s">
        <v>7</v>
      </c>
      <c r="Q4" s="90"/>
      <c r="R4" s="88"/>
    </row>
    <row r="5" spans="1:18" s="2" customFormat="1" ht="24" customHeight="1">
      <c r="A5" s="79" t="s">
        <v>14</v>
      </c>
      <c r="B5" s="1" t="s">
        <v>13</v>
      </c>
      <c r="C5" s="11">
        <v>21230</v>
      </c>
      <c r="D5" s="11">
        <v>2230</v>
      </c>
      <c r="E5" s="12">
        <v>770</v>
      </c>
      <c r="F5" s="19">
        <v>0</v>
      </c>
      <c r="G5" s="12">
        <f aca="true" t="shared" si="0" ref="G5:G19">SUM(C5:F5)</f>
        <v>24230</v>
      </c>
      <c r="H5" s="12">
        <v>100</v>
      </c>
      <c r="I5" s="12">
        <v>153</v>
      </c>
      <c r="J5" s="12">
        <v>600</v>
      </c>
      <c r="K5" s="12">
        <v>2145</v>
      </c>
      <c r="L5" s="12">
        <v>4659</v>
      </c>
      <c r="M5" s="12">
        <v>300</v>
      </c>
      <c r="N5" s="12">
        <v>0</v>
      </c>
      <c r="O5" s="12">
        <v>35</v>
      </c>
      <c r="P5" s="12">
        <f aca="true" t="shared" si="1" ref="P5:P19">SUM(H5:O5)</f>
        <v>7992</v>
      </c>
      <c r="Q5" s="26">
        <f aca="true" t="shared" si="2" ref="Q5:Q19">G5+P5</f>
        <v>32222</v>
      </c>
      <c r="R5" s="11">
        <f>C5+D5+E5+I5+1000</f>
        <v>25383</v>
      </c>
    </row>
    <row r="6" spans="1:18" s="2" customFormat="1" ht="24" customHeight="1">
      <c r="A6" s="79"/>
      <c r="B6" s="1" t="s">
        <v>12</v>
      </c>
      <c r="C6" s="11">
        <v>21230</v>
      </c>
      <c r="D6" s="11">
        <v>2230</v>
      </c>
      <c r="E6" s="12">
        <v>770</v>
      </c>
      <c r="F6" s="19">
        <v>0</v>
      </c>
      <c r="G6" s="12">
        <f t="shared" si="0"/>
        <v>24230</v>
      </c>
      <c r="H6" s="12">
        <v>100</v>
      </c>
      <c r="I6" s="12">
        <v>153</v>
      </c>
      <c r="J6" s="12">
        <v>600</v>
      </c>
      <c r="K6" s="12">
        <v>1603</v>
      </c>
      <c r="L6" s="12">
        <v>4517</v>
      </c>
      <c r="M6" s="12">
        <v>0</v>
      </c>
      <c r="N6" s="12">
        <v>0</v>
      </c>
      <c r="O6" s="12">
        <v>35</v>
      </c>
      <c r="P6" s="12">
        <f t="shared" si="1"/>
        <v>7008</v>
      </c>
      <c r="Q6" s="26">
        <f t="shared" si="2"/>
        <v>31238</v>
      </c>
      <c r="R6" s="11">
        <f aca="true" t="shared" si="3" ref="R6:R19">C6+D6+E6+I6+1000</f>
        <v>25383</v>
      </c>
    </row>
    <row r="7" spans="1:18" s="2" customFormat="1" ht="24" customHeight="1">
      <c r="A7" s="79"/>
      <c r="B7" s="1" t="s">
        <v>11</v>
      </c>
      <c r="C7" s="11">
        <v>21230</v>
      </c>
      <c r="D7" s="11">
        <v>2230</v>
      </c>
      <c r="E7" s="12">
        <v>770</v>
      </c>
      <c r="F7" s="12">
        <v>0</v>
      </c>
      <c r="G7" s="12">
        <f t="shared" si="0"/>
        <v>24230</v>
      </c>
      <c r="H7" s="12">
        <v>100</v>
      </c>
      <c r="I7" s="12">
        <v>153</v>
      </c>
      <c r="J7" s="12">
        <v>600</v>
      </c>
      <c r="K7" s="12">
        <v>1674</v>
      </c>
      <c r="L7" s="12">
        <v>2994</v>
      </c>
      <c r="M7" s="12">
        <v>0</v>
      </c>
      <c r="N7" s="12">
        <v>0</v>
      </c>
      <c r="O7" s="12">
        <v>35</v>
      </c>
      <c r="P7" s="12">
        <f t="shared" si="1"/>
        <v>5556</v>
      </c>
      <c r="Q7" s="26">
        <f t="shared" si="2"/>
        <v>29786</v>
      </c>
      <c r="R7" s="11">
        <f t="shared" si="3"/>
        <v>25383</v>
      </c>
    </row>
    <row r="8" spans="1:18" s="2" customFormat="1" ht="24" customHeight="1">
      <c r="A8" s="79" t="s">
        <v>15</v>
      </c>
      <c r="B8" s="1" t="s">
        <v>13</v>
      </c>
      <c r="C8" s="11">
        <v>21230</v>
      </c>
      <c r="D8" s="11">
        <v>2230</v>
      </c>
      <c r="E8" s="12">
        <v>770</v>
      </c>
      <c r="F8" s="19">
        <v>0</v>
      </c>
      <c r="G8" s="12">
        <f t="shared" si="0"/>
        <v>24230</v>
      </c>
      <c r="H8" s="12">
        <v>100</v>
      </c>
      <c r="I8" s="12">
        <v>153</v>
      </c>
      <c r="J8" s="12">
        <v>600</v>
      </c>
      <c r="K8" s="12">
        <v>1809</v>
      </c>
      <c r="L8" s="12">
        <v>425</v>
      </c>
      <c r="M8" s="12">
        <v>300</v>
      </c>
      <c r="N8" s="12">
        <v>0</v>
      </c>
      <c r="O8" s="12">
        <v>35</v>
      </c>
      <c r="P8" s="12">
        <f t="shared" si="1"/>
        <v>3422</v>
      </c>
      <c r="Q8" s="26">
        <f t="shared" si="2"/>
        <v>27652</v>
      </c>
      <c r="R8" s="11">
        <f t="shared" si="3"/>
        <v>25383</v>
      </c>
    </row>
    <row r="9" spans="1:18" s="2" customFormat="1" ht="24" customHeight="1">
      <c r="A9" s="79"/>
      <c r="B9" s="1" t="s">
        <v>12</v>
      </c>
      <c r="C9" s="11">
        <v>21230</v>
      </c>
      <c r="D9" s="11">
        <v>2230</v>
      </c>
      <c r="E9" s="12">
        <v>770</v>
      </c>
      <c r="F9" s="19">
        <v>0</v>
      </c>
      <c r="G9" s="12">
        <f t="shared" si="0"/>
        <v>24230</v>
      </c>
      <c r="H9" s="12">
        <v>100</v>
      </c>
      <c r="I9" s="12">
        <v>153</v>
      </c>
      <c r="J9" s="12">
        <v>600</v>
      </c>
      <c r="K9" s="12">
        <v>2198</v>
      </c>
      <c r="L9" s="19">
        <v>0</v>
      </c>
      <c r="M9" s="12">
        <v>0</v>
      </c>
      <c r="N9" s="12">
        <v>0</v>
      </c>
      <c r="O9" s="12">
        <v>35</v>
      </c>
      <c r="P9" s="12">
        <f t="shared" si="1"/>
        <v>3086</v>
      </c>
      <c r="Q9" s="26">
        <f t="shared" si="2"/>
        <v>27316</v>
      </c>
      <c r="R9" s="11">
        <f t="shared" si="3"/>
        <v>25383</v>
      </c>
    </row>
    <row r="10" spans="1:18" s="2" customFormat="1" ht="24" customHeight="1">
      <c r="A10" s="79"/>
      <c r="B10" s="1" t="s">
        <v>11</v>
      </c>
      <c r="C10" s="11">
        <v>21230</v>
      </c>
      <c r="D10" s="11">
        <v>2230</v>
      </c>
      <c r="E10" s="12">
        <v>770</v>
      </c>
      <c r="F10" s="12">
        <v>0</v>
      </c>
      <c r="G10" s="12">
        <f t="shared" si="0"/>
        <v>24230</v>
      </c>
      <c r="H10" s="12">
        <v>100</v>
      </c>
      <c r="I10" s="12">
        <v>153</v>
      </c>
      <c r="J10" s="12">
        <v>600</v>
      </c>
      <c r="K10" s="12">
        <v>1922</v>
      </c>
      <c r="L10" s="19">
        <v>0</v>
      </c>
      <c r="M10" s="12">
        <v>0</v>
      </c>
      <c r="N10" s="12">
        <v>0</v>
      </c>
      <c r="O10" s="12">
        <v>35</v>
      </c>
      <c r="P10" s="12">
        <f t="shared" si="1"/>
        <v>2810</v>
      </c>
      <c r="Q10" s="26">
        <f t="shared" si="2"/>
        <v>27040</v>
      </c>
      <c r="R10" s="11">
        <f t="shared" si="3"/>
        <v>25383</v>
      </c>
    </row>
    <row r="11" spans="1:18" s="2" customFormat="1" ht="24" customHeight="1">
      <c r="A11" s="79" t="s">
        <v>16</v>
      </c>
      <c r="B11" s="1" t="s">
        <v>13</v>
      </c>
      <c r="C11" s="11">
        <v>21230</v>
      </c>
      <c r="D11" s="11">
        <v>2265</v>
      </c>
      <c r="E11" s="12">
        <v>570</v>
      </c>
      <c r="F11" s="19">
        <v>620</v>
      </c>
      <c r="G11" s="12">
        <f t="shared" si="0"/>
        <v>24685</v>
      </c>
      <c r="H11" s="12">
        <v>100</v>
      </c>
      <c r="I11" s="12">
        <v>153</v>
      </c>
      <c r="J11" s="12">
        <v>600</v>
      </c>
      <c r="K11" s="12">
        <v>2857</v>
      </c>
      <c r="L11" s="19">
        <v>0</v>
      </c>
      <c r="M11" s="19">
        <v>300</v>
      </c>
      <c r="N11" s="12">
        <v>0</v>
      </c>
      <c r="O11" s="12">
        <v>35</v>
      </c>
      <c r="P11" s="12">
        <f t="shared" si="1"/>
        <v>4045</v>
      </c>
      <c r="Q11" s="26">
        <f t="shared" si="2"/>
        <v>28730</v>
      </c>
      <c r="R11" s="11">
        <f t="shared" si="3"/>
        <v>25218</v>
      </c>
    </row>
    <row r="12" spans="1:18" s="2" customFormat="1" ht="24" customHeight="1">
      <c r="A12" s="79"/>
      <c r="B12" s="1" t="s">
        <v>12</v>
      </c>
      <c r="C12" s="11">
        <v>21230</v>
      </c>
      <c r="D12" s="11">
        <v>2265</v>
      </c>
      <c r="E12" s="12">
        <v>570</v>
      </c>
      <c r="F12" s="19">
        <v>0</v>
      </c>
      <c r="G12" s="12">
        <f t="shared" si="0"/>
        <v>24065</v>
      </c>
      <c r="H12" s="12">
        <v>100</v>
      </c>
      <c r="I12" s="12">
        <v>153</v>
      </c>
      <c r="J12" s="12">
        <v>600</v>
      </c>
      <c r="K12" s="12">
        <v>1844</v>
      </c>
      <c r="L12" s="12">
        <v>0</v>
      </c>
      <c r="M12" s="12">
        <v>0</v>
      </c>
      <c r="N12" s="12">
        <v>0</v>
      </c>
      <c r="O12" s="12">
        <v>35</v>
      </c>
      <c r="P12" s="12">
        <f t="shared" si="1"/>
        <v>2732</v>
      </c>
      <c r="Q12" s="26">
        <f t="shared" si="2"/>
        <v>26797</v>
      </c>
      <c r="R12" s="11">
        <f t="shared" si="3"/>
        <v>25218</v>
      </c>
    </row>
    <row r="13" spans="1:18" s="2" customFormat="1" ht="24" customHeight="1">
      <c r="A13" s="79"/>
      <c r="B13" s="1" t="s">
        <v>11</v>
      </c>
      <c r="C13" s="11">
        <v>21230</v>
      </c>
      <c r="D13" s="11">
        <v>2265</v>
      </c>
      <c r="E13" s="12">
        <v>570</v>
      </c>
      <c r="F13" s="19">
        <v>620</v>
      </c>
      <c r="G13" s="12">
        <f t="shared" si="0"/>
        <v>24685</v>
      </c>
      <c r="H13" s="12">
        <v>100</v>
      </c>
      <c r="I13" s="12">
        <v>153</v>
      </c>
      <c r="J13" s="12">
        <v>600</v>
      </c>
      <c r="K13" s="12">
        <v>2670</v>
      </c>
      <c r="L13" s="19">
        <v>0</v>
      </c>
      <c r="M13" s="12">
        <v>0</v>
      </c>
      <c r="N13" s="12">
        <v>0</v>
      </c>
      <c r="O13" s="12">
        <v>35</v>
      </c>
      <c r="P13" s="12">
        <f t="shared" si="1"/>
        <v>3558</v>
      </c>
      <c r="Q13" s="26">
        <f t="shared" si="2"/>
        <v>28243</v>
      </c>
      <c r="R13" s="11">
        <f t="shared" si="3"/>
        <v>25218</v>
      </c>
    </row>
    <row r="14" spans="1:18" s="2" customFormat="1" ht="24" customHeight="1">
      <c r="A14" s="79" t="s">
        <v>17</v>
      </c>
      <c r="B14" s="1" t="s">
        <v>13</v>
      </c>
      <c r="C14" s="11">
        <v>21230</v>
      </c>
      <c r="D14" s="11">
        <v>2305</v>
      </c>
      <c r="E14" s="12">
        <v>2040</v>
      </c>
      <c r="F14" s="12">
        <v>0</v>
      </c>
      <c r="G14" s="12">
        <f t="shared" si="0"/>
        <v>25575</v>
      </c>
      <c r="H14" s="12">
        <v>100</v>
      </c>
      <c r="I14" s="12">
        <v>153</v>
      </c>
      <c r="J14" s="12">
        <v>600</v>
      </c>
      <c r="K14" s="12">
        <v>2372</v>
      </c>
      <c r="L14" s="19">
        <v>0</v>
      </c>
      <c r="M14" s="19">
        <v>300</v>
      </c>
      <c r="N14" s="12">
        <v>0</v>
      </c>
      <c r="O14" s="12">
        <v>35</v>
      </c>
      <c r="P14" s="12">
        <f t="shared" si="1"/>
        <v>3560</v>
      </c>
      <c r="Q14" s="26">
        <f t="shared" si="2"/>
        <v>29135</v>
      </c>
      <c r="R14" s="11">
        <f t="shared" si="3"/>
        <v>26728</v>
      </c>
    </row>
    <row r="15" spans="1:18" s="2" customFormat="1" ht="24" customHeight="1">
      <c r="A15" s="79"/>
      <c r="B15" s="1" t="s">
        <v>12</v>
      </c>
      <c r="C15" s="11">
        <v>21230</v>
      </c>
      <c r="D15" s="11">
        <v>2305</v>
      </c>
      <c r="E15" s="12">
        <v>2040</v>
      </c>
      <c r="F15" s="12">
        <v>0</v>
      </c>
      <c r="G15" s="12">
        <f t="shared" si="0"/>
        <v>25575</v>
      </c>
      <c r="H15" s="12">
        <v>100</v>
      </c>
      <c r="I15" s="12">
        <v>153</v>
      </c>
      <c r="J15" s="12">
        <v>600</v>
      </c>
      <c r="K15" s="12">
        <v>1925</v>
      </c>
      <c r="L15" s="19">
        <v>0</v>
      </c>
      <c r="M15" s="12">
        <v>0</v>
      </c>
      <c r="N15" s="12">
        <v>0</v>
      </c>
      <c r="O15" s="12">
        <v>35</v>
      </c>
      <c r="P15" s="12">
        <f t="shared" si="1"/>
        <v>2813</v>
      </c>
      <c r="Q15" s="26">
        <f t="shared" si="2"/>
        <v>28388</v>
      </c>
      <c r="R15" s="11">
        <f t="shared" si="3"/>
        <v>26728</v>
      </c>
    </row>
    <row r="16" spans="1:18" s="2" customFormat="1" ht="24" customHeight="1">
      <c r="A16" s="79"/>
      <c r="B16" s="1" t="s">
        <v>11</v>
      </c>
      <c r="C16" s="11">
        <v>21230</v>
      </c>
      <c r="D16" s="11">
        <v>2305</v>
      </c>
      <c r="E16" s="12">
        <v>2040</v>
      </c>
      <c r="F16" s="12">
        <v>0</v>
      </c>
      <c r="G16" s="12">
        <f t="shared" si="0"/>
        <v>25575</v>
      </c>
      <c r="H16" s="12">
        <v>100</v>
      </c>
      <c r="I16" s="12">
        <v>153</v>
      </c>
      <c r="J16" s="12">
        <v>600</v>
      </c>
      <c r="K16" s="12">
        <v>2477</v>
      </c>
      <c r="L16" s="19">
        <v>0</v>
      </c>
      <c r="M16" s="12">
        <v>0</v>
      </c>
      <c r="N16" s="12">
        <v>0</v>
      </c>
      <c r="O16" s="12">
        <v>35</v>
      </c>
      <c r="P16" s="12">
        <f t="shared" si="1"/>
        <v>3365</v>
      </c>
      <c r="Q16" s="26">
        <f t="shared" si="2"/>
        <v>28940</v>
      </c>
      <c r="R16" s="11">
        <f t="shared" si="3"/>
        <v>26728</v>
      </c>
    </row>
    <row r="17" spans="1:18" s="2" customFormat="1" ht="24" customHeight="1">
      <c r="A17" s="79" t="s">
        <v>18</v>
      </c>
      <c r="B17" s="1" t="s">
        <v>13</v>
      </c>
      <c r="C17" s="11">
        <v>21230</v>
      </c>
      <c r="D17" s="11">
        <v>2305</v>
      </c>
      <c r="E17" s="12">
        <v>1200</v>
      </c>
      <c r="F17" s="19">
        <v>0</v>
      </c>
      <c r="G17" s="12">
        <f t="shared" si="0"/>
        <v>24735</v>
      </c>
      <c r="H17" s="12">
        <v>100</v>
      </c>
      <c r="I17" s="12">
        <v>153</v>
      </c>
      <c r="J17" s="12">
        <v>600</v>
      </c>
      <c r="K17" s="12">
        <v>2287</v>
      </c>
      <c r="L17" s="19">
        <v>781</v>
      </c>
      <c r="M17" s="19">
        <v>300</v>
      </c>
      <c r="N17" s="12">
        <v>0</v>
      </c>
      <c r="O17" s="12">
        <v>35</v>
      </c>
      <c r="P17" s="12">
        <f t="shared" si="1"/>
        <v>4256</v>
      </c>
      <c r="Q17" s="26">
        <f t="shared" si="2"/>
        <v>28991</v>
      </c>
      <c r="R17" s="11">
        <f t="shared" si="3"/>
        <v>25888</v>
      </c>
    </row>
    <row r="18" spans="1:18" s="2" customFormat="1" ht="24" customHeight="1">
      <c r="A18" s="79"/>
      <c r="B18" s="1" t="s">
        <v>12</v>
      </c>
      <c r="C18" s="11">
        <v>21230</v>
      </c>
      <c r="D18" s="11">
        <v>2305</v>
      </c>
      <c r="E18" s="12">
        <v>1200</v>
      </c>
      <c r="F18" s="19">
        <v>0</v>
      </c>
      <c r="G18" s="12">
        <f t="shared" si="0"/>
        <v>24735</v>
      </c>
      <c r="H18" s="12">
        <v>100</v>
      </c>
      <c r="I18" s="12">
        <v>153</v>
      </c>
      <c r="J18" s="12">
        <v>600</v>
      </c>
      <c r="K18" s="12">
        <v>1663</v>
      </c>
      <c r="L18" s="12">
        <v>693</v>
      </c>
      <c r="M18" s="12">
        <v>0</v>
      </c>
      <c r="N18" s="12">
        <v>0</v>
      </c>
      <c r="O18" s="12">
        <v>35</v>
      </c>
      <c r="P18" s="12">
        <f t="shared" si="1"/>
        <v>3244</v>
      </c>
      <c r="Q18" s="26">
        <f t="shared" si="2"/>
        <v>27979</v>
      </c>
      <c r="R18" s="11">
        <f t="shared" si="3"/>
        <v>25888</v>
      </c>
    </row>
    <row r="19" spans="1:19" s="2" customFormat="1" ht="24" customHeight="1">
      <c r="A19" s="79"/>
      <c r="B19" s="1" t="s">
        <v>11</v>
      </c>
      <c r="C19" s="11">
        <v>21230</v>
      </c>
      <c r="D19" s="11">
        <v>2305</v>
      </c>
      <c r="E19" s="12">
        <v>1200</v>
      </c>
      <c r="F19" s="12">
        <v>0</v>
      </c>
      <c r="G19" s="12">
        <f t="shared" si="0"/>
        <v>24735</v>
      </c>
      <c r="H19" s="12">
        <v>100</v>
      </c>
      <c r="I19" s="12">
        <v>153</v>
      </c>
      <c r="J19" s="12">
        <v>600</v>
      </c>
      <c r="K19" s="12">
        <v>2182</v>
      </c>
      <c r="L19" s="12">
        <v>0</v>
      </c>
      <c r="M19" s="12">
        <v>0</v>
      </c>
      <c r="N19" s="12">
        <v>0</v>
      </c>
      <c r="O19" s="12">
        <v>35</v>
      </c>
      <c r="P19" s="12">
        <f t="shared" si="1"/>
        <v>3070</v>
      </c>
      <c r="Q19" s="26">
        <f t="shared" si="2"/>
        <v>27805</v>
      </c>
      <c r="R19" s="11">
        <f t="shared" si="3"/>
        <v>25888</v>
      </c>
      <c r="S19" s="52"/>
    </row>
    <row r="20" spans="18:19" ht="16.5">
      <c r="R20" s="51"/>
      <c r="S20" s="8"/>
    </row>
    <row r="21" spans="18:19" ht="16.5">
      <c r="R21" s="8"/>
      <c r="S21" s="8"/>
    </row>
    <row r="22" spans="18:19" ht="16.5">
      <c r="R22" s="8"/>
      <c r="S22" s="8"/>
    </row>
    <row r="23" spans="18:19" ht="16.5">
      <c r="R23" s="8"/>
      <c r="S23" s="8"/>
    </row>
    <row r="24" spans="18:19" ht="16.5">
      <c r="R24" s="8"/>
      <c r="S24" s="8"/>
    </row>
    <row r="25" spans="1:21" ht="15" customHeight="1">
      <c r="A25" s="60" t="s">
        <v>54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41"/>
      <c r="T25" s="41"/>
      <c r="U25" s="41"/>
    </row>
    <row r="26" spans="1:21" ht="15" customHeight="1">
      <c r="A26" s="60" t="s">
        <v>32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42"/>
      <c r="T26" s="42"/>
      <c r="U26" s="42"/>
    </row>
    <row r="27" spans="1:21" ht="1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42"/>
      <c r="T27" s="42"/>
      <c r="U27" s="42"/>
    </row>
    <row r="28" spans="1:21" ht="15" customHeight="1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43"/>
      <c r="T28" s="43"/>
      <c r="U28" s="43"/>
    </row>
    <row r="29" spans="1:21" ht="15" customHeight="1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43"/>
      <c r="T29" s="43"/>
      <c r="U29" s="43"/>
    </row>
  </sheetData>
  <mergeCells count="16">
    <mergeCell ref="A1:R1"/>
    <mergeCell ref="H3:P3"/>
    <mergeCell ref="A5:A7"/>
    <mergeCell ref="A3:B3"/>
    <mergeCell ref="C3:G3"/>
    <mergeCell ref="R3:R4"/>
    <mergeCell ref="Q3:Q4"/>
    <mergeCell ref="A29:R29"/>
    <mergeCell ref="A26:R26"/>
    <mergeCell ref="A27:R27"/>
    <mergeCell ref="A28:R28"/>
    <mergeCell ref="A14:A16"/>
    <mergeCell ref="A17:A19"/>
    <mergeCell ref="A25:R25"/>
    <mergeCell ref="A8:A10"/>
    <mergeCell ref="A11:A13"/>
  </mergeCells>
  <conditionalFormatting sqref="R5:R19">
    <cfRule type="expression" priority="1" dxfId="0" stopIfTrue="1">
      <formula>K5&lt;1000</formula>
    </cfRule>
  </conditionalFormatting>
  <printOptions horizontalCentered="1"/>
  <pageMargins left="0.17" right="0.15748031496062992" top="0.3937007874015748" bottom="0.26" header="0.4330708661417323" footer="0.1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PC2000</dc:creator>
  <cp:keywords/>
  <dc:description/>
  <cp:lastModifiedBy>USER</cp:lastModifiedBy>
  <cp:lastPrinted>2009-07-31T01:16:37Z</cp:lastPrinted>
  <dcterms:created xsi:type="dcterms:W3CDTF">2002-12-27T02:17:46Z</dcterms:created>
  <dcterms:modified xsi:type="dcterms:W3CDTF">2009-09-03T07:53:30Z</dcterms:modified>
  <cp:category/>
  <cp:version/>
  <cp:contentType/>
  <cp:contentStatus/>
</cp:coreProperties>
</file>