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88" windowWidth="15072" windowHeight="7296"/>
  </bookViews>
  <sheets>
    <sheet name="一年級" sheetId="2" r:id="rId1"/>
    <sheet name="二年級" sheetId="3" r:id="rId2"/>
    <sheet name="三年級" sheetId="1" r:id="rId3"/>
    <sheet name="建教甲班" sheetId="4" r:id="rId4"/>
    <sheet name="建教乙班" sheetId="5" r:id="rId5"/>
  </sheets>
  <definedNames>
    <definedName name="_xlnm._FilterDatabase" localSheetId="0" hidden="1">一年級!$A$5:$Y$19</definedName>
  </definedNames>
  <calcPr calcId="145621"/>
</workbook>
</file>

<file path=xl/calcChain.xml><?xml version="1.0" encoding="utf-8"?>
<calcChain xmlns="http://schemas.openxmlformats.org/spreadsheetml/2006/main">
  <c r="K8" i="5" l="1"/>
  <c r="K9" i="5"/>
  <c r="K10" i="5"/>
  <c r="K11" i="5"/>
  <c r="L11" i="5" s="1"/>
  <c r="K7" i="5"/>
  <c r="L7" i="5" s="1"/>
  <c r="K6" i="5"/>
  <c r="L6" i="5" s="1"/>
  <c r="J8" i="5"/>
  <c r="J9" i="5"/>
  <c r="J10" i="5"/>
  <c r="J11" i="5"/>
  <c r="J7" i="5"/>
  <c r="J6" i="5"/>
  <c r="L10" i="5" l="1"/>
  <c r="L8" i="5"/>
  <c r="L9" i="5"/>
  <c r="P7" i="4" l="1"/>
  <c r="Q7" i="4" s="1"/>
  <c r="P11" i="4"/>
  <c r="P9" i="4"/>
  <c r="P6" i="4"/>
  <c r="P10" i="4"/>
  <c r="P8" i="4"/>
  <c r="Q8" i="4" s="1"/>
  <c r="O7" i="4"/>
  <c r="O11" i="4"/>
  <c r="O9" i="4"/>
  <c r="O6" i="4"/>
  <c r="O10" i="4"/>
  <c r="O8" i="4"/>
  <c r="Q10" i="4" l="1"/>
  <c r="Q6" i="4"/>
  <c r="Q11" i="4"/>
  <c r="Q9" i="4"/>
  <c r="X14" i="2"/>
  <c r="X12" i="2"/>
  <c r="X17" i="2"/>
  <c r="X11" i="2"/>
  <c r="X16" i="2"/>
  <c r="X9" i="2"/>
  <c r="X6" i="2"/>
  <c r="X19" i="2"/>
  <c r="X7" i="2"/>
  <c r="X15" i="2"/>
  <c r="X18" i="2"/>
  <c r="X13" i="2"/>
  <c r="X10" i="2"/>
  <c r="W14" i="2"/>
  <c r="W12" i="2"/>
  <c r="W17" i="2"/>
  <c r="W11" i="2"/>
  <c r="W16" i="2"/>
  <c r="W9" i="2"/>
  <c r="W6" i="2"/>
  <c r="W19" i="2"/>
  <c r="W7" i="2"/>
  <c r="W15" i="2"/>
  <c r="W18" i="2"/>
  <c r="W13" i="2"/>
  <c r="W10" i="2"/>
  <c r="X8" i="3"/>
  <c r="X15" i="3"/>
  <c r="X18" i="3"/>
  <c r="X7" i="3"/>
  <c r="X12" i="3"/>
  <c r="X16" i="3"/>
  <c r="X10" i="3"/>
  <c r="X6" i="3"/>
  <c r="X11" i="3"/>
  <c r="X14" i="3"/>
  <c r="X13" i="3"/>
  <c r="X19" i="3"/>
  <c r="X17" i="3"/>
  <c r="X9" i="3"/>
  <c r="W8" i="3"/>
  <c r="W15" i="3"/>
  <c r="W18" i="3"/>
  <c r="W7" i="3"/>
  <c r="W12" i="3"/>
  <c r="W16" i="3"/>
  <c r="W10" i="3"/>
  <c r="W6" i="3"/>
  <c r="W11" i="3"/>
  <c r="W14" i="3"/>
  <c r="W13" i="3"/>
  <c r="W19" i="3"/>
  <c r="W17" i="3"/>
  <c r="W9" i="3"/>
  <c r="V12" i="1"/>
  <c r="V17" i="1"/>
  <c r="V16" i="1"/>
  <c r="V14" i="1"/>
  <c r="V11" i="1"/>
  <c r="V8" i="1"/>
  <c r="V13" i="1"/>
  <c r="V9" i="1"/>
  <c r="V18" i="1"/>
  <c r="V19" i="1"/>
  <c r="V15" i="1"/>
  <c r="V10" i="1"/>
  <c r="V7" i="1"/>
  <c r="V6" i="1"/>
  <c r="W12" i="1"/>
  <c r="W17" i="1"/>
  <c r="W16" i="1"/>
  <c r="W14" i="1"/>
  <c r="W11" i="1"/>
  <c r="W8" i="1"/>
  <c r="W13" i="1"/>
  <c r="W9" i="1"/>
  <c r="W18" i="1"/>
  <c r="W19" i="1"/>
  <c r="W15" i="1"/>
  <c r="W10" i="1"/>
  <c r="W7" i="1"/>
  <c r="W6" i="1"/>
  <c r="Q8" i="2"/>
  <c r="X8" i="2" s="1"/>
  <c r="W8" i="2" l="1"/>
  <c r="Y8" i="2"/>
  <c r="X19" i="1"/>
  <c r="X7" i="1"/>
  <c r="Y14" i="3"/>
  <c r="Y11" i="3"/>
  <c r="Y7" i="3"/>
  <c r="Y13" i="3"/>
  <c r="Y17" i="3"/>
  <c r="Y8" i="3"/>
  <c r="Y6" i="3"/>
  <c r="Y9" i="3"/>
  <c r="Y16" i="3"/>
  <c r="Y12" i="3"/>
  <c r="Y19" i="3"/>
  <c r="Y15" i="3"/>
  <c r="Y18" i="3"/>
  <c r="Y10" i="3"/>
  <c r="Y6" i="2"/>
  <c r="Y17" i="2"/>
  <c r="Y18" i="2"/>
  <c r="Y14" i="2"/>
  <c r="Y9" i="2"/>
  <c r="X11" i="1"/>
  <c r="X13" i="1"/>
  <c r="X17" i="1"/>
  <c r="X8" i="1"/>
  <c r="X14" i="1"/>
  <c r="X12" i="1"/>
  <c r="X9" i="1"/>
  <c r="X10" i="1"/>
  <c r="X18" i="1"/>
  <c r="X6" i="1"/>
  <c r="X16" i="1"/>
  <c r="X15" i="1"/>
  <c r="Y19" i="2"/>
  <c r="Y7" i="2"/>
  <c r="Y13" i="2"/>
  <c r="Y16" i="2"/>
  <c r="Y12" i="2"/>
  <c r="Y15" i="2"/>
  <c r="Y11" i="2"/>
  <c r="Y10" i="2" l="1"/>
</calcChain>
</file>

<file path=xl/sharedStrings.xml><?xml version="1.0" encoding="utf-8"?>
<sst xmlns="http://schemas.openxmlformats.org/spreadsheetml/2006/main" count="239" uniqueCount="153">
  <si>
    <t>餐一智</t>
    <phoneticPr fontId="3" type="noConversion"/>
  </si>
  <si>
    <t>餐一義</t>
    <phoneticPr fontId="3" type="noConversion"/>
  </si>
  <si>
    <t>餐一仁</t>
    <phoneticPr fontId="3" type="noConversion"/>
  </si>
  <si>
    <t>商一智</t>
    <phoneticPr fontId="3" type="noConversion"/>
  </si>
  <si>
    <t>多一智</t>
    <phoneticPr fontId="3" type="noConversion"/>
  </si>
  <si>
    <t>餐一誠</t>
    <phoneticPr fontId="3" type="noConversion"/>
  </si>
  <si>
    <t>型一智</t>
    <phoneticPr fontId="3" type="noConversion"/>
  </si>
  <si>
    <t>型一仁</t>
    <phoneticPr fontId="3" type="noConversion"/>
  </si>
  <si>
    <t>多一仁</t>
    <phoneticPr fontId="3" type="noConversion"/>
  </si>
  <si>
    <t>餐一勇</t>
    <phoneticPr fontId="3" type="noConversion"/>
  </si>
  <si>
    <t>餐一實</t>
    <phoneticPr fontId="3" type="noConversion"/>
  </si>
  <si>
    <t>資一智</t>
    <phoneticPr fontId="3" type="noConversion"/>
  </si>
  <si>
    <t>資一仁</t>
    <phoneticPr fontId="3" type="noConversion"/>
  </si>
  <si>
    <t>觀一智</t>
    <phoneticPr fontId="3" type="noConversion"/>
  </si>
  <si>
    <t>陳淑玲</t>
    <phoneticPr fontId="3" type="noConversion"/>
  </si>
  <si>
    <t>陳慧萍</t>
  </si>
  <si>
    <t>洪采婷</t>
  </si>
  <si>
    <t>溫瑞芳</t>
  </si>
  <si>
    <t>阮如暖</t>
  </si>
  <si>
    <t>呂金昇</t>
  </si>
  <si>
    <t>康靜梅</t>
  </si>
  <si>
    <t>蘇芷蓁</t>
  </si>
  <si>
    <t>白景仁</t>
  </si>
  <si>
    <t>謝旻桂</t>
  </si>
  <si>
    <t>鐘森盈</t>
  </si>
  <si>
    <t>施宇書</t>
  </si>
  <si>
    <t>林慈航</t>
  </si>
  <si>
    <t>陶德芳</t>
  </si>
  <si>
    <t>多二智</t>
  </si>
  <si>
    <t>型二仁</t>
  </si>
  <si>
    <t>資二仁</t>
  </si>
  <si>
    <t>資二智</t>
  </si>
  <si>
    <t>餐二勇</t>
  </si>
  <si>
    <t>餐二智</t>
  </si>
  <si>
    <t>餐二義</t>
  </si>
  <si>
    <t>餐二誠</t>
  </si>
  <si>
    <t>餐二實</t>
  </si>
  <si>
    <t>王麗芳</t>
  </si>
  <si>
    <t>郭鳳玉</t>
  </si>
  <si>
    <t>許寧倢</t>
  </si>
  <si>
    <t>劉瑞蓮</t>
  </si>
  <si>
    <t>林淑錦</t>
  </si>
  <si>
    <t>蘇素華</t>
  </si>
  <si>
    <t>蔡雪容</t>
  </si>
  <si>
    <t>陳詩宇</t>
  </si>
  <si>
    <t>范成龍</t>
  </si>
  <si>
    <t>林青諾</t>
  </si>
  <si>
    <t>劉美玉</t>
  </si>
  <si>
    <t>陳素瑜</t>
  </si>
  <si>
    <t>鄭季芳</t>
  </si>
  <si>
    <t>楊雅蓉</t>
  </si>
  <si>
    <t>多三仁</t>
  </si>
  <si>
    <t>多三智</t>
  </si>
  <si>
    <t>商三仁</t>
  </si>
  <si>
    <t>商三智</t>
  </si>
  <si>
    <t>資三仁</t>
  </si>
  <si>
    <t>資三智</t>
  </si>
  <si>
    <t>餐三仁</t>
  </si>
  <si>
    <t>觀三仁</t>
  </si>
  <si>
    <t>觀三智</t>
  </si>
  <si>
    <t>邱韻霏</t>
  </si>
  <si>
    <t>王倩怡</t>
  </si>
  <si>
    <t>翟家珍</t>
  </si>
  <si>
    <t>林琍羨</t>
  </si>
  <si>
    <t>吳漢鑌</t>
  </si>
  <si>
    <t>邱景得</t>
  </si>
  <si>
    <t>余明修</t>
  </si>
  <si>
    <t>李振賢</t>
  </si>
  <si>
    <t>林妙靜</t>
  </si>
  <si>
    <t>顏湘庭</t>
  </si>
  <si>
    <t>潘勇太</t>
  </si>
  <si>
    <t>黃愉雯</t>
  </si>
  <si>
    <t>連銘義</t>
  </si>
  <si>
    <t>張昕幃</t>
  </si>
  <si>
    <t>衛生組長：</t>
    <phoneticPr fontId="3" type="noConversion"/>
  </si>
  <si>
    <t>校長：</t>
    <phoneticPr fontId="3" type="noConversion"/>
  </si>
  <si>
    <t>畢旅</t>
    <phoneticPr fontId="3" type="noConversion"/>
  </si>
  <si>
    <t>學務主任：</t>
    <phoneticPr fontId="3" type="noConversion"/>
  </si>
  <si>
    <t>班 級</t>
    <phoneticPr fontId="3" type="noConversion"/>
  </si>
  <si>
    <t>導 師</t>
    <phoneticPr fontId="3" type="noConversion"/>
  </si>
  <si>
    <t>總 分</t>
    <phoneticPr fontId="3" type="noConversion"/>
  </si>
  <si>
    <t>名 次</t>
    <phoneticPr fontId="3" type="noConversion"/>
  </si>
  <si>
    <t>學務主任：</t>
    <phoneticPr fontId="3" type="noConversion"/>
  </si>
  <si>
    <t>班 級</t>
    <phoneticPr fontId="3" type="noConversion"/>
  </si>
  <si>
    <t>學務主任：</t>
    <phoneticPr fontId="3" type="noConversion"/>
  </si>
  <si>
    <t>第8週</t>
    <phoneticPr fontId="3" type="noConversion"/>
  </si>
  <si>
    <t>第9週</t>
    <phoneticPr fontId="3" type="noConversion"/>
  </si>
  <si>
    <t>第10週</t>
    <phoneticPr fontId="3" type="noConversion"/>
  </si>
  <si>
    <t>第11週</t>
    <phoneticPr fontId="3" type="noConversion"/>
  </si>
  <si>
    <t>第12週</t>
    <phoneticPr fontId="3" type="noConversion"/>
  </si>
  <si>
    <t>第7週</t>
    <phoneticPr fontId="3" type="noConversion"/>
  </si>
  <si>
    <t>第2週</t>
    <phoneticPr fontId="3" type="noConversion"/>
  </si>
  <si>
    <t>第3週</t>
    <phoneticPr fontId="3" type="noConversion"/>
  </si>
  <si>
    <t>第4週</t>
    <phoneticPr fontId="3" type="noConversion"/>
  </si>
  <si>
    <t>第5週</t>
    <phoneticPr fontId="3" type="noConversion"/>
  </si>
  <si>
    <t>第6週</t>
    <phoneticPr fontId="3" type="noConversion"/>
  </si>
  <si>
    <t>第13週</t>
  </si>
  <si>
    <t>第14週</t>
  </si>
  <si>
    <t>第15週</t>
  </si>
  <si>
    <t>第16週</t>
  </si>
  <si>
    <t>第17週</t>
  </si>
  <si>
    <t>ps.第7週高三畢旅不列入評比</t>
    <phoneticPr fontId="3" type="noConversion"/>
  </si>
  <si>
    <t>餐三實</t>
    <phoneticPr fontId="3" type="noConversion"/>
  </si>
  <si>
    <t>型三智</t>
    <phoneticPr fontId="3" type="noConversion"/>
  </si>
  <si>
    <t>型三仁</t>
    <phoneticPr fontId="3" type="noConversion"/>
  </si>
  <si>
    <t>餐三勇</t>
    <phoneticPr fontId="3" type="noConversion"/>
  </si>
  <si>
    <t>餐三智</t>
    <phoneticPr fontId="3" type="noConversion"/>
  </si>
  <si>
    <t>型二智</t>
    <phoneticPr fontId="3" type="noConversion"/>
  </si>
  <si>
    <t>餐二仁</t>
    <phoneticPr fontId="3" type="noConversion"/>
  </si>
  <si>
    <t>觀二智</t>
    <phoneticPr fontId="3" type="noConversion"/>
  </si>
  <si>
    <t>商二智</t>
    <phoneticPr fontId="3" type="noConversion"/>
  </si>
  <si>
    <t>觀二仁</t>
    <phoneticPr fontId="3" type="noConversion"/>
  </si>
  <si>
    <t>第18週</t>
  </si>
  <si>
    <t>第19週</t>
  </si>
  <si>
    <t>第20週</t>
  </si>
  <si>
    <t>第21週</t>
  </si>
  <si>
    <t>總平均</t>
    <phoneticPr fontId="3" type="noConversion"/>
  </si>
  <si>
    <t>校長：</t>
    <phoneticPr fontId="3" type="noConversion"/>
  </si>
  <si>
    <t>校長：</t>
    <phoneticPr fontId="3" type="noConversion"/>
  </si>
  <si>
    <t>第2~21週整潔競賽全學期成績總平均及名次排行</t>
    <phoneticPr fontId="3" type="noConversion"/>
  </si>
  <si>
    <t>穀保家商106學年度第1學期【一年級】全學期整潔競賽成績總表</t>
    <phoneticPr fontId="3" type="noConversion"/>
  </si>
  <si>
    <t>穀保家商106學年度第1學期【二年級】全學期整潔競賽成績總表</t>
    <phoneticPr fontId="3" type="noConversion"/>
  </si>
  <si>
    <t>穀保家商106學年度第1學期【三年級】全學期整潔競賽成績總表</t>
    <phoneticPr fontId="3" type="noConversion"/>
  </si>
  <si>
    <t>穀保家商106學年度第1學期【建教甲班】全學期整潔競賽成績總表</t>
    <phoneticPr fontId="3" type="noConversion"/>
  </si>
  <si>
    <t>第12週</t>
  </si>
  <si>
    <t>型一禮甲</t>
    <phoneticPr fontId="3" type="noConversion"/>
  </si>
  <si>
    <t>型二禮甲</t>
    <phoneticPr fontId="3" type="noConversion"/>
  </si>
  <si>
    <t>型三禮甲</t>
    <phoneticPr fontId="3" type="noConversion"/>
  </si>
  <si>
    <t>餐一禮甲</t>
    <phoneticPr fontId="3" type="noConversion"/>
  </si>
  <si>
    <t>餐二禮甲</t>
    <phoneticPr fontId="3" type="noConversion"/>
  </si>
  <si>
    <t>餐三禮甲</t>
    <phoneticPr fontId="3" type="noConversion"/>
  </si>
  <si>
    <t>劉紫淳</t>
  </si>
  <si>
    <t>郭素玉</t>
  </si>
  <si>
    <t>陳芃含</t>
  </si>
  <si>
    <t>邱曉欣</t>
  </si>
  <si>
    <t>王秀珊</t>
  </si>
  <si>
    <t>陳志鋐</t>
  </si>
  <si>
    <t>穀保家商106學年度第1學期【建教乙班】全學期整潔競賽成績總表</t>
    <phoneticPr fontId="3" type="noConversion"/>
  </si>
  <si>
    <t>ps.第7週高三畢旅不列入計分</t>
    <phoneticPr fontId="3" type="noConversion"/>
  </si>
  <si>
    <t>第2~14週(共12週)整潔競賽全學期成績總平均及名次排行</t>
    <phoneticPr fontId="3" type="noConversion"/>
  </si>
  <si>
    <t>型一禮乙</t>
  </si>
  <si>
    <t>型二禮乙</t>
  </si>
  <si>
    <t>型三禮乙</t>
  </si>
  <si>
    <t>餐一禮乙</t>
  </si>
  <si>
    <t>餐二禮乙</t>
  </si>
  <si>
    <t>餐三禮乙</t>
  </si>
  <si>
    <t>蔡明娟</t>
  </si>
  <si>
    <t>王亭權</t>
  </si>
  <si>
    <t>劉志松</t>
  </si>
  <si>
    <t>吳曼菁</t>
  </si>
  <si>
    <t>朱育慧</t>
  </si>
  <si>
    <t>第15週</t>
    <phoneticPr fontId="3" type="noConversion"/>
  </si>
  <si>
    <t>第15~21週(共7週)整潔競賽全學期成績總平均及名次排行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</si>
</sst>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"/>
    <numFmt numFmtId="177" formatCode="0.0_ "/>
    <numFmt numFmtId="178" formatCode="0.00_ "/>
    <numFmt numFmtId="179" formatCode="0.00_);[Red]\(0.00\)"/>
  </numFmts>
  <fonts count="24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indexed="8"/>
      <name val="Arial Unicode MS"/>
      <family val="2"/>
      <charset val="136"/>
    </font>
    <font>
      <b/>
      <sz val="2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14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26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sz val="22"/>
      <color theme="1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22"/>
      <color theme="1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sz val="26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103">
    <xf numFmtId="0" fontId="0" fillId="0" borderId="0" xfId="0">
      <alignment vertical="center"/>
    </xf>
    <xf numFmtId="0" fontId="1" fillId="0" borderId="0" xfId="1"/>
    <xf numFmtId="0" fontId="6" fillId="0" borderId="0" xfId="0" applyFont="1">
      <alignment vertical="center"/>
    </xf>
    <xf numFmtId="176" fontId="7" fillId="0" borderId="1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shrinkToFit="1"/>
    </xf>
    <xf numFmtId="0" fontId="11" fillId="0" borderId="2" xfId="2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2" borderId="0" xfId="2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horizontal="center" vertical="center" shrinkToFit="1"/>
    </xf>
    <xf numFmtId="2" fontId="11" fillId="0" borderId="1" xfId="2" applyNumberFormat="1" applyFont="1" applyFill="1" applyBorder="1" applyAlignment="1">
      <alignment horizontal="center" vertical="center" shrinkToFit="1"/>
    </xf>
    <xf numFmtId="0" fontId="11" fillId="0" borderId="4" xfId="2" applyFont="1" applyFill="1" applyBorder="1" applyAlignment="1">
      <alignment horizontal="center" vertical="center" shrinkToFit="1"/>
    </xf>
    <xf numFmtId="179" fontId="11" fillId="0" borderId="1" xfId="2" applyNumberFormat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79" fontId="11" fillId="3" borderId="7" xfId="2" applyNumberFormat="1" applyFont="1" applyFill="1" applyBorder="1" applyAlignment="1">
      <alignment horizontal="center" vertical="center" shrinkToFit="1"/>
    </xf>
    <xf numFmtId="2" fontId="11" fillId="3" borderId="7" xfId="2" applyNumberFormat="1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79" fontId="11" fillId="3" borderId="1" xfId="2" applyNumberFormat="1" applyFont="1" applyFill="1" applyBorder="1" applyAlignment="1">
      <alignment horizontal="center" vertical="center" shrinkToFit="1"/>
    </xf>
    <xf numFmtId="2" fontId="11" fillId="3" borderId="1" xfId="2" applyNumberFormat="1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5" fillId="0" borderId="0" xfId="1" applyFont="1"/>
    <xf numFmtId="0" fontId="9" fillId="2" borderId="0" xfId="2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79" fontId="10" fillId="3" borderId="7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10" fillId="3" borderId="1" xfId="0" applyNumberFormat="1" applyFont="1" applyFill="1" applyBorder="1" applyAlignment="1">
      <alignment horizontal="center" vertical="center"/>
    </xf>
    <xf numFmtId="178" fontId="11" fillId="3" borderId="7" xfId="2" applyNumberFormat="1" applyFont="1" applyFill="1" applyBorder="1" applyAlignment="1">
      <alignment horizontal="right" vertical="center" shrinkToFit="1"/>
    </xf>
    <xf numFmtId="178" fontId="11" fillId="0" borderId="1" xfId="2" applyNumberFormat="1" applyFont="1" applyFill="1" applyBorder="1" applyAlignment="1">
      <alignment horizontal="right" vertical="center" shrinkToFit="1"/>
    </xf>
    <xf numFmtId="178" fontId="11" fillId="3" borderId="1" xfId="2" applyNumberFormat="1" applyFont="1" applyFill="1" applyBorder="1" applyAlignment="1">
      <alignment horizontal="right" vertical="center" shrinkToFit="1"/>
    </xf>
    <xf numFmtId="179" fontId="10" fillId="3" borderId="7" xfId="0" applyNumberFormat="1" applyFont="1" applyFill="1" applyBorder="1" applyAlignment="1">
      <alignment horizontal="right" vertical="center"/>
    </xf>
    <xf numFmtId="0" fontId="9" fillId="3" borderId="9" xfId="2" applyFont="1" applyFill="1" applyBorder="1" applyAlignment="1">
      <alignment horizontal="center" vertical="center" shrinkToFit="1"/>
    </xf>
    <xf numFmtId="0" fontId="9" fillId="3" borderId="4" xfId="2" applyFont="1" applyFill="1" applyBorder="1" applyAlignment="1">
      <alignment horizontal="center" vertical="center" shrinkToFit="1"/>
    </xf>
    <xf numFmtId="179" fontId="10" fillId="3" borderId="7" xfId="0" applyNumberFormat="1" applyFont="1" applyFill="1" applyBorder="1" applyAlignment="1">
      <alignment horizontal="right" vertical="center" wrapText="1"/>
    </xf>
    <xf numFmtId="179" fontId="11" fillId="3" borderId="7" xfId="2" applyNumberFormat="1" applyFont="1" applyFill="1" applyBorder="1" applyAlignment="1">
      <alignment horizontal="right" vertical="center" shrinkToFit="1"/>
    </xf>
    <xf numFmtId="179" fontId="10" fillId="3" borderId="1" xfId="0" applyNumberFormat="1" applyFont="1" applyFill="1" applyBorder="1" applyAlignment="1">
      <alignment horizontal="right" vertical="center" wrapText="1"/>
    </xf>
    <xf numFmtId="179" fontId="10" fillId="3" borderId="1" xfId="0" applyNumberFormat="1" applyFont="1" applyFill="1" applyBorder="1" applyAlignment="1">
      <alignment horizontal="right" vertical="center"/>
    </xf>
    <xf numFmtId="179" fontId="11" fillId="3" borderId="1" xfId="2" applyNumberFormat="1" applyFont="1" applyFill="1" applyBorder="1" applyAlignment="1">
      <alignment horizontal="right" vertical="center" shrinkToFit="1"/>
    </xf>
    <xf numFmtId="179" fontId="10" fillId="0" borderId="1" xfId="0" applyNumberFormat="1" applyFont="1" applyFill="1" applyBorder="1" applyAlignment="1">
      <alignment horizontal="right" vertical="center" wrapText="1"/>
    </xf>
    <xf numFmtId="179" fontId="10" fillId="0" borderId="1" xfId="0" applyNumberFormat="1" applyFont="1" applyFill="1" applyBorder="1" applyAlignment="1">
      <alignment horizontal="right" vertical="center"/>
    </xf>
    <xf numFmtId="179" fontId="11" fillId="0" borderId="1" xfId="2" applyNumberFormat="1" applyFont="1" applyFill="1" applyBorder="1" applyAlignment="1">
      <alignment horizontal="right" vertical="center" shrinkToFit="1"/>
    </xf>
    <xf numFmtId="179" fontId="10" fillId="0" borderId="1" xfId="1" applyNumberFormat="1" applyFont="1" applyFill="1" applyBorder="1" applyAlignment="1">
      <alignment horizontal="right"/>
    </xf>
    <xf numFmtId="179" fontId="10" fillId="0" borderId="3" xfId="0" applyNumberFormat="1" applyFont="1" applyFill="1" applyBorder="1" applyAlignment="1">
      <alignment horizontal="center" vertical="center"/>
    </xf>
    <xf numFmtId="179" fontId="11" fillId="0" borderId="3" xfId="2" applyNumberFormat="1" applyFont="1" applyFill="1" applyBorder="1" applyAlignment="1">
      <alignment horizontal="center" vertical="center" shrinkToFit="1"/>
    </xf>
    <xf numFmtId="2" fontId="11" fillId="0" borderId="3" xfId="2" applyNumberFormat="1" applyFont="1" applyFill="1" applyBorder="1" applyAlignment="1">
      <alignment horizontal="center" vertical="center" shrinkToFit="1"/>
    </xf>
    <xf numFmtId="0" fontId="11" fillId="0" borderId="6" xfId="2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right" vertical="center" wrapText="1"/>
    </xf>
    <xf numFmtId="179" fontId="10" fillId="0" borderId="3" xfId="0" applyNumberFormat="1" applyFont="1" applyFill="1" applyBorder="1" applyAlignment="1">
      <alignment horizontal="right" vertical="center"/>
    </xf>
    <xf numFmtId="179" fontId="11" fillId="0" borderId="3" xfId="2" applyNumberFormat="1" applyFont="1" applyFill="1" applyBorder="1" applyAlignment="1">
      <alignment horizontal="right" vertical="center" shrinkToFit="1"/>
    </xf>
    <xf numFmtId="179" fontId="10" fillId="0" borderId="3" xfId="1" applyNumberFormat="1" applyFont="1" applyFill="1" applyBorder="1" applyAlignment="1">
      <alignment horizontal="right"/>
    </xf>
    <xf numFmtId="0" fontId="11" fillId="0" borderId="5" xfId="2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179" fontId="12" fillId="0" borderId="3" xfId="0" applyNumberFormat="1" applyFont="1" applyFill="1" applyBorder="1" applyAlignment="1">
      <alignment horizontal="center" vertical="center"/>
    </xf>
    <xf numFmtId="178" fontId="11" fillId="0" borderId="3" xfId="2" applyNumberFormat="1" applyFont="1" applyFill="1" applyBorder="1" applyAlignment="1">
      <alignment horizontal="right" vertical="center" shrinkToFit="1"/>
    </xf>
    <xf numFmtId="0" fontId="19" fillId="0" borderId="0" xfId="0" applyFont="1">
      <alignment vertical="center"/>
    </xf>
    <xf numFmtId="0" fontId="18" fillId="2" borderId="0" xfId="2" applyFont="1" applyFill="1" applyBorder="1" applyAlignment="1">
      <alignment horizontal="left" vertical="center"/>
    </xf>
    <xf numFmtId="0" fontId="18" fillId="2" borderId="0" xfId="2" applyFont="1" applyFill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179" fontId="10" fillId="3" borderId="7" xfId="0" applyNumberFormat="1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18" fillId="2" borderId="0" xfId="2" applyFont="1" applyFill="1" applyBorder="1" applyAlignment="1">
      <alignment horizontal="left" vertical="center"/>
    </xf>
    <xf numFmtId="0" fontId="17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2" borderId="0" xfId="2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_Sheet1" xfId="2"/>
  </cellStyles>
  <dxfs count="0"/>
  <tableStyles count="0" defaultTableStyle="TableStyleMedium2" defaultPivotStyle="PivotStyleLight16"/>
  <colors>
    <mruColors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4"/>
  <sheetViews>
    <sheetView tabSelected="1" zoomScale="60" zoomScaleNormal="60" workbookViewId="0">
      <selection activeCell="Y24" sqref="Y24"/>
    </sheetView>
  </sheetViews>
  <sheetFormatPr defaultRowHeight="16.2"/>
  <cols>
    <col min="1" max="2" width="10.77734375" customWidth="1"/>
    <col min="3" max="22" width="8.77734375" customWidth="1"/>
    <col min="23" max="23" width="12.77734375" customWidth="1"/>
    <col min="24" max="24" width="10.77734375" customWidth="1"/>
    <col min="25" max="25" width="8.77734375" customWidth="1"/>
  </cols>
  <sheetData>
    <row r="1" spans="1:25" s="2" customFormat="1" ht="34.950000000000003" customHeight="1">
      <c r="A1" s="96" t="s">
        <v>120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s="2" customFormat="1" ht="30" customHeight="1">
      <c r="A2" s="12"/>
      <c r="B2" s="12"/>
      <c r="C2" s="14"/>
      <c r="D2" s="14"/>
      <c r="E2" s="14"/>
      <c r="F2" s="14"/>
      <c r="G2" s="14"/>
      <c r="H2" s="12"/>
      <c r="I2" s="12"/>
      <c r="J2" s="12"/>
      <c r="K2" s="12"/>
      <c r="L2" s="12"/>
      <c r="M2" s="12"/>
      <c r="N2" s="14"/>
      <c r="O2" s="14"/>
      <c r="P2" s="14"/>
      <c r="Q2" s="14"/>
      <c r="R2" s="14"/>
      <c r="S2" s="43"/>
      <c r="T2" s="43"/>
      <c r="U2" s="43"/>
      <c r="V2" s="43"/>
      <c r="W2" s="12"/>
      <c r="X2" s="12"/>
      <c r="Y2" s="12"/>
    </row>
    <row r="3" spans="1:25" s="87" customFormat="1" ht="30" customHeight="1">
      <c r="A3" s="97" t="s">
        <v>119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s="2" customFormat="1" ht="19.95" customHeight="1" thickBot="1">
      <c r="A4" s="13"/>
      <c r="B4" s="13"/>
      <c r="C4" s="15"/>
      <c r="D4" s="15"/>
      <c r="E4" s="15"/>
      <c r="F4" s="15"/>
      <c r="G4" s="15"/>
      <c r="H4" s="13"/>
      <c r="I4" s="13"/>
      <c r="J4" s="13"/>
      <c r="K4" s="13"/>
      <c r="L4" s="13"/>
      <c r="M4" s="13"/>
      <c r="N4" s="15"/>
      <c r="O4" s="15"/>
      <c r="P4" s="15"/>
      <c r="Q4" s="15"/>
      <c r="R4" s="15"/>
      <c r="S4" s="44"/>
      <c r="T4" s="44"/>
      <c r="U4" s="44"/>
      <c r="V4" s="44"/>
      <c r="W4" s="13"/>
      <c r="X4" s="13"/>
      <c r="Y4" s="13"/>
    </row>
    <row r="5" spans="1:25" s="2" customFormat="1" ht="45" customHeight="1" thickBot="1">
      <c r="A5" s="24" t="s">
        <v>83</v>
      </c>
      <c r="B5" s="25" t="s">
        <v>79</v>
      </c>
      <c r="C5" s="3" t="s">
        <v>91</v>
      </c>
      <c r="D5" s="3" t="s">
        <v>92</v>
      </c>
      <c r="E5" s="3" t="s">
        <v>93</v>
      </c>
      <c r="F5" s="3" t="s">
        <v>94</v>
      </c>
      <c r="G5" s="3" t="s">
        <v>95</v>
      </c>
      <c r="H5" s="3" t="s">
        <v>90</v>
      </c>
      <c r="I5" s="3" t="s">
        <v>85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96</v>
      </c>
      <c r="O5" s="3" t="s">
        <v>97</v>
      </c>
      <c r="P5" s="3" t="s">
        <v>98</v>
      </c>
      <c r="Q5" s="3" t="s">
        <v>99</v>
      </c>
      <c r="R5" s="3" t="s">
        <v>100</v>
      </c>
      <c r="S5" s="3" t="s">
        <v>112</v>
      </c>
      <c r="T5" s="3" t="s">
        <v>113</v>
      </c>
      <c r="U5" s="3" t="s">
        <v>114</v>
      </c>
      <c r="V5" s="3" t="s">
        <v>115</v>
      </c>
      <c r="W5" s="22" t="s">
        <v>80</v>
      </c>
      <c r="X5" s="22" t="s">
        <v>116</v>
      </c>
      <c r="Y5" s="23" t="s">
        <v>81</v>
      </c>
    </row>
    <row r="6" spans="1:25" ht="20.100000000000001" customHeight="1">
      <c r="A6" s="42" t="s">
        <v>2</v>
      </c>
      <c r="B6" s="37" t="s">
        <v>21</v>
      </c>
      <c r="C6" s="58">
        <v>86</v>
      </c>
      <c r="D6" s="58">
        <v>89.5</v>
      </c>
      <c r="E6" s="58">
        <v>84.5</v>
      </c>
      <c r="F6" s="55">
        <v>86.25</v>
      </c>
      <c r="G6" s="55">
        <v>88.125</v>
      </c>
      <c r="H6" s="59">
        <v>88.333333333333329</v>
      </c>
      <c r="I6" s="59">
        <v>89.5</v>
      </c>
      <c r="J6" s="59">
        <v>88.5</v>
      </c>
      <c r="K6" s="59">
        <v>89.5</v>
      </c>
      <c r="L6" s="59">
        <v>87</v>
      </c>
      <c r="M6" s="59">
        <v>89</v>
      </c>
      <c r="N6" s="59">
        <v>90</v>
      </c>
      <c r="O6" s="59">
        <v>89</v>
      </c>
      <c r="P6" s="59">
        <v>89</v>
      </c>
      <c r="Q6" s="59">
        <v>88.5</v>
      </c>
      <c r="R6" s="59">
        <v>87.5</v>
      </c>
      <c r="S6" s="59">
        <v>90</v>
      </c>
      <c r="T6" s="59">
        <v>90</v>
      </c>
      <c r="U6" s="59">
        <v>88.5</v>
      </c>
      <c r="V6" s="59">
        <v>87</v>
      </c>
      <c r="W6" s="28">
        <f t="shared" ref="W6:W19" si="0">SUM(C6:R6)</f>
        <v>1410.2083333333335</v>
      </c>
      <c r="X6" s="29">
        <f t="shared" ref="X6:X19" si="1">AVERAGE(C6:R6)</f>
        <v>88.138020833333343</v>
      </c>
      <c r="Y6" s="56">
        <f t="shared" ref="Y6:Y19" si="2">RANK(X6,$X$6:$X$19,0)</f>
        <v>1</v>
      </c>
    </row>
    <row r="7" spans="1:25" ht="20.100000000000001" customHeight="1">
      <c r="A7" s="34" t="s">
        <v>0</v>
      </c>
      <c r="B7" s="39" t="s">
        <v>23</v>
      </c>
      <c r="C7" s="60">
        <v>88</v>
      </c>
      <c r="D7" s="60">
        <v>90</v>
      </c>
      <c r="E7" s="60">
        <v>86</v>
      </c>
      <c r="F7" s="61">
        <v>87.916666666666671</v>
      </c>
      <c r="G7" s="61">
        <v>85</v>
      </c>
      <c r="H7" s="62">
        <v>89.166666666666671</v>
      </c>
      <c r="I7" s="62">
        <v>88.5</v>
      </c>
      <c r="J7" s="62">
        <v>86.5</v>
      </c>
      <c r="K7" s="62">
        <v>88.5</v>
      </c>
      <c r="L7" s="62">
        <v>85</v>
      </c>
      <c r="M7" s="62">
        <v>88</v>
      </c>
      <c r="N7" s="62">
        <v>88.5</v>
      </c>
      <c r="O7" s="62">
        <v>87.5</v>
      </c>
      <c r="P7" s="62">
        <v>88.5</v>
      </c>
      <c r="Q7" s="62">
        <v>89</v>
      </c>
      <c r="R7" s="62">
        <v>89</v>
      </c>
      <c r="S7" s="62">
        <v>87.5</v>
      </c>
      <c r="T7" s="62">
        <v>89.375</v>
      </c>
      <c r="U7" s="62">
        <v>88.5</v>
      </c>
      <c r="V7" s="62">
        <v>90</v>
      </c>
      <c r="W7" s="32">
        <f t="shared" si="0"/>
        <v>1405.0833333333335</v>
      </c>
      <c r="X7" s="33">
        <f t="shared" si="1"/>
        <v>87.817708333333343</v>
      </c>
      <c r="Y7" s="57">
        <f t="shared" si="2"/>
        <v>2</v>
      </c>
    </row>
    <row r="8" spans="1:25" ht="20.100000000000001" customHeight="1">
      <c r="A8" s="34" t="s">
        <v>1</v>
      </c>
      <c r="B8" s="39" t="s">
        <v>24</v>
      </c>
      <c r="C8" s="60">
        <v>86</v>
      </c>
      <c r="D8" s="60">
        <v>81.5</v>
      </c>
      <c r="E8" s="60">
        <v>87</v>
      </c>
      <c r="F8" s="61">
        <v>82.5</v>
      </c>
      <c r="G8" s="61">
        <v>85</v>
      </c>
      <c r="H8" s="62">
        <v>75.833333333333329</v>
      </c>
      <c r="I8" s="62">
        <v>88</v>
      </c>
      <c r="J8" s="62">
        <v>82.5</v>
      </c>
      <c r="K8" s="62">
        <v>84.5</v>
      </c>
      <c r="L8" s="62">
        <v>84.5</v>
      </c>
      <c r="M8" s="62">
        <v>87</v>
      </c>
      <c r="N8" s="62">
        <v>90</v>
      </c>
      <c r="O8" s="62">
        <v>88</v>
      </c>
      <c r="P8" s="62">
        <v>89.5</v>
      </c>
      <c r="Q8" s="62">
        <f>AVERAGE(K8:O8)</f>
        <v>86.8</v>
      </c>
      <c r="R8" s="62">
        <v>90</v>
      </c>
      <c r="S8" s="62">
        <v>90</v>
      </c>
      <c r="T8" s="62">
        <v>88.75</v>
      </c>
      <c r="U8" s="62">
        <v>85.5</v>
      </c>
      <c r="V8" s="62">
        <v>90</v>
      </c>
      <c r="W8" s="32">
        <f t="shared" si="0"/>
        <v>1368.6333333333332</v>
      </c>
      <c r="X8" s="33">
        <f t="shared" si="1"/>
        <v>85.539583333333326</v>
      </c>
      <c r="Y8" s="57">
        <f t="shared" si="2"/>
        <v>3</v>
      </c>
    </row>
    <row r="9" spans="1:25" ht="20.100000000000001" customHeight="1">
      <c r="A9" s="7" t="s">
        <v>11</v>
      </c>
      <c r="B9" s="4" t="s">
        <v>20</v>
      </c>
      <c r="C9" s="63">
        <v>80</v>
      </c>
      <c r="D9" s="63">
        <v>85</v>
      </c>
      <c r="E9" s="63">
        <v>79.5</v>
      </c>
      <c r="F9" s="64">
        <v>86.666666666666671</v>
      </c>
      <c r="G9" s="64">
        <v>86.25</v>
      </c>
      <c r="H9" s="65">
        <v>86.666666666666671</v>
      </c>
      <c r="I9" s="65">
        <v>86</v>
      </c>
      <c r="J9" s="65">
        <v>85</v>
      </c>
      <c r="K9" s="65">
        <v>87.5</v>
      </c>
      <c r="L9" s="65">
        <v>86</v>
      </c>
      <c r="M9" s="65">
        <v>85.5</v>
      </c>
      <c r="N9" s="65">
        <v>86.5</v>
      </c>
      <c r="O9" s="65">
        <v>89</v>
      </c>
      <c r="P9" s="65">
        <v>87.5</v>
      </c>
      <c r="Q9" s="65">
        <v>85.5</v>
      </c>
      <c r="R9" s="65">
        <v>85</v>
      </c>
      <c r="S9" s="65">
        <v>87</v>
      </c>
      <c r="T9" s="65">
        <v>83.75</v>
      </c>
      <c r="U9" s="65">
        <v>87</v>
      </c>
      <c r="V9" s="65">
        <v>87.5</v>
      </c>
      <c r="W9" s="19">
        <f t="shared" si="0"/>
        <v>1367.5833333333335</v>
      </c>
      <c r="X9" s="17">
        <f t="shared" si="1"/>
        <v>85.473958333333343</v>
      </c>
      <c r="Y9" s="18">
        <f t="shared" si="2"/>
        <v>4</v>
      </c>
    </row>
    <row r="10" spans="1:25" ht="20.100000000000001" customHeight="1">
      <c r="A10" s="41" t="s">
        <v>8</v>
      </c>
      <c r="B10" s="40" t="s">
        <v>14</v>
      </c>
      <c r="C10" s="63">
        <v>83.5</v>
      </c>
      <c r="D10" s="63">
        <v>88.5</v>
      </c>
      <c r="E10" s="63">
        <v>85</v>
      </c>
      <c r="F10" s="64">
        <v>82.916666666666671</v>
      </c>
      <c r="G10" s="64">
        <v>83.125</v>
      </c>
      <c r="H10" s="65">
        <v>82.5</v>
      </c>
      <c r="I10" s="65">
        <v>84</v>
      </c>
      <c r="J10" s="66">
        <v>83</v>
      </c>
      <c r="K10" s="65">
        <v>82</v>
      </c>
      <c r="L10" s="66">
        <v>84</v>
      </c>
      <c r="M10" s="65">
        <v>86.5</v>
      </c>
      <c r="N10" s="65">
        <v>87</v>
      </c>
      <c r="O10" s="65">
        <v>89.5</v>
      </c>
      <c r="P10" s="65">
        <v>88</v>
      </c>
      <c r="Q10" s="65">
        <v>86.5</v>
      </c>
      <c r="R10" s="65">
        <v>88</v>
      </c>
      <c r="S10" s="65">
        <v>85.5</v>
      </c>
      <c r="T10" s="65">
        <v>86.25</v>
      </c>
      <c r="U10" s="65">
        <v>86</v>
      </c>
      <c r="V10" s="65">
        <v>87</v>
      </c>
      <c r="W10" s="19">
        <f t="shared" si="0"/>
        <v>1364.0416666666667</v>
      </c>
      <c r="X10" s="17">
        <f t="shared" si="1"/>
        <v>85.252604166666671</v>
      </c>
      <c r="Y10" s="18">
        <f t="shared" si="2"/>
        <v>5</v>
      </c>
    </row>
    <row r="11" spans="1:25" ht="20.100000000000001" customHeight="1">
      <c r="A11" s="10" t="s">
        <v>3</v>
      </c>
      <c r="B11" s="5" t="s">
        <v>18</v>
      </c>
      <c r="C11" s="63">
        <v>86</v>
      </c>
      <c r="D11" s="63">
        <v>82.5</v>
      </c>
      <c r="E11" s="63">
        <v>82.5</v>
      </c>
      <c r="F11" s="64">
        <v>84.166666666666671</v>
      </c>
      <c r="G11" s="64">
        <v>84.375</v>
      </c>
      <c r="H11" s="66">
        <v>81.666666666666671</v>
      </c>
      <c r="I11" s="65">
        <v>88.5</v>
      </c>
      <c r="J11" s="65">
        <v>83</v>
      </c>
      <c r="K11" s="65">
        <v>83.5</v>
      </c>
      <c r="L11" s="65">
        <v>85.5</v>
      </c>
      <c r="M11" s="65">
        <v>89</v>
      </c>
      <c r="N11" s="65">
        <v>87</v>
      </c>
      <c r="O11" s="65">
        <v>85</v>
      </c>
      <c r="P11" s="65">
        <v>86</v>
      </c>
      <c r="Q11" s="65">
        <v>87.5</v>
      </c>
      <c r="R11" s="65">
        <v>87</v>
      </c>
      <c r="S11" s="65">
        <v>85.5</v>
      </c>
      <c r="T11" s="65">
        <v>85</v>
      </c>
      <c r="U11" s="65">
        <v>85.5</v>
      </c>
      <c r="V11" s="65">
        <v>84.5</v>
      </c>
      <c r="W11" s="19">
        <f t="shared" si="0"/>
        <v>1363.2083333333335</v>
      </c>
      <c r="X11" s="17">
        <f t="shared" si="1"/>
        <v>85.200520833333343</v>
      </c>
      <c r="Y11" s="18">
        <f t="shared" si="2"/>
        <v>6</v>
      </c>
    </row>
    <row r="12" spans="1:25" ht="20.100000000000001" customHeight="1">
      <c r="A12" s="10" t="s">
        <v>7</v>
      </c>
      <c r="B12" s="5" t="s">
        <v>16</v>
      </c>
      <c r="C12" s="63">
        <v>83.5</v>
      </c>
      <c r="D12" s="63">
        <v>84.5</v>
      </c>
      <c r="E12" s="63">
        <v>83</v>
      </c>
      <c r="F12" s="64">
        <v>86.666666666666671</v>
      </c>
      <c r="G12" s="64">
        <v>82.625</v>
      </c>
      <c r="H12" s="65">
        <v>89.166666666666671</v>
      </c>
      <c r="I12" s="65">
        <v>85.4</v>
      </c>
      <c r="J12" s="65">
        <v>86.5</v>
      </c>
      <c r="K12" s="65">
        <v>82.5</v>
      </c>
      <c r="L12" s="65">
        <v>82</v>
      </c>
      <c r="M12" s="65">
        <v>83</v>
      </c>
      <c r="N12" s="65">
        <v>85</v>
      </c>
      <c r="O12" s="65">
        <v>86</v>
      </c>
      <c r="P12" s="65">
        <v>86</v>
      </c>
      <c r="Q12" s="65">
        <v>86</v>
      </c>
      <c r="R12" s="66">
        <v>85</v>
      </c>
      <c r="S12" s="66">
        <v>86.5</v>
      </c>
      <c r="T12" s="66">
        <v>83.125</v>
      </c>
      <c r="U12" s="66">
        <v>84</v>
      </c>
      <c r="V12" s="66">
        <v>86.5</v>
      </c>
      <c r="W12" s="19">
        <f t="shared" si="0"/>
        <v>1356.8583333333333</v>
      </c>
      <c r="X12" s="17">
        <f t="shared" si="1"/>
        <v>84.803645833333334</v>
      </c>
      <c r="Y12" s="18">
        <f t="shared" si="2"/>
        <v>7</v>
      </c>
    </row>
    <row r="13" spans="1:25" ht="20.100000000000001" customHeight="1">
      <c r="A13" s="7" t="s">
        <v>13</v>
      </c>
      <c r="B13" s="5" t="s">
        <v>27</v>
      </c>
      <c r="C13" s="63">
        <v>71.5</v>
      </c>
      <c r="D13" s="63">
        <v>71</v>
      </c>
      <c r="E13" s="63">
        <v>78.5</v>
      </c>
      <c r="F13" s="64">
        <v>82.5</v>
      </c>
      <c r="G13" s="64">
        <v>88.125</v>
      </c>
      <c r="H13" s="65">
        <v>85.833333333333329</v>
      </c>
      <c r="I13" s="65">
        <v>85.5</v>
      </c>
      <c r="J13" s="65">
        <v>83.5</v>
      </c>
      <c r="K13" s="65">
        <v>87.5</v>
      </c>
      <c r="L13" s="65">
        <v>87</v>
      </c>
      <c r="M13" s="65">
        <v>88.5</v>
      </c>
      <c r="N13" s="65">
        <v>86</v>
      </c>
      <c r="O13" s="65">
        <v>89.5</v>
      </c>
      <c r="P13" s="65">
        <v>88.5</v>
      </c>
      <c r="Q13" s="65">
        <v>85.5</v>
      </c>
      <c r="R13" s="65">
        <v>89.5</v>
      </c>
      <c r="S13" s="65">
        <v>87.5</v>
      </c>
      <c r="T13" s="65">
        <v>86.875</v>
      </c>
      <c r="U13" s="65">
        <v>88.5</v>
      </c>
      <c r="V13" s="65">
        <v>87</v>
      </c>
      <c r="W13" s="19">
        <f t="shared" si="0"/>
        <v>1348.4583333333333</v>
      </c>
      <c r="X13" s="17">
        <f t="shared" si="1"/>
        <v>84.278645833333329</v>
      </c>
      <c r="Y13" s="18">
        <f t="shared" si="2"/>
        <v>8</v>
      </c>
    </row>
    <row r="14" spans="1:25" ht="20.100000000000001" customHeight="1">
      <c r="A14" s="10" t="s">
        <v>4</v>
      </c>
      <c r="B14" s="5" t="s">
        <v>15</v>
      </c>
      <c r="C14" s="63">
        <v>85</v>
      </c>
      <c r="D14" s="63">
        <v>87</v>
      </c>
      <c r="E14" s="63">
        <v>84.5</v>
      </c>
      <c r="F14" s="64">
        <v>82.916666666666671</v>
      </c>
      <c r="G14" s="64">
        <v>83.125</v>
      </c>
      <c r="H14" s="65">
        <v>85.833333333333329</v>
      </c>
      <c r="I14" s="65">
        <v>87</v>
      </c>
      <c r="J14" s="65">
        <v>81</v>
      </c>
      <c r="K14" s="65">
        <v>81</v>
      </c>
      <c r="L14" s="65">
        <v>84</v>
      </c>
      <c r="M14" s="65">
        <v>86.5</v>
      </c>
      <c r="N14" s="65">
        <v>88</v>
      </c>
      <c r="O14" s="65">
        <v>79.5</v>
      </c>
      <c r="P14" s="65">
        <v>86.5</v>
      </c>
      <c r="Q14" s="65">
        <v>78</v>
      </c>
      <c r="R14" s="65">
        <v>83.5</v>
      </c>
      <c r="S14" s="65">
        <v>84</v>
      </c>
      <c r="T14" s="65">
        <v>82.5</v>
      </c>
      <c r="U14" s="65">
        <v>87.5</v>
      </c>
      <c r="V14" s="65">
        <v>89.5</v>
      </c>
      <c r="W14" s="19">
        <f t="shared" si="0"/>
        <v>1343.375</v>
      </c>
      <c r="X14" s="17">
        <f t="shared" si="1"/>
        <v>83.9609375</v>
      </c>
      <c r="Y14" s="18">
        <f t="shared" si="2"/>
        <v>9</v>
      </c>
    </row>
    <row r="15" spans="1:25" ht="20.100000000000001" customHeight="1">
      <c r="A15" s="10" t="s">
        <v>5</v>
      </c>
      <c r="B15" s="5" t="s">
        <v>25</v>
      </c>
      <c r="C15" s="63">
        <v>84</v>
      </c>
      <c r="D15" s="63">
        <v>83.5</v>
      </c>
      <c r="E15" s="63">
        <v>79.5</v>
      </c>
      <c r="F15" s="64">
        <v>79.583333333333329</v>
      </c>
      <c r="G15" s="64">
        <v>85</v>
      </c>
      <c r="H15" s="65">
        <v>75.833333333333329</v>
      </c>
      <c r="I15" s="65">
        <v>83.5</v>
      </c>
      <c r="J15" s="65">
        <v>85.5</v>
      </c>
      <c r="K15" s="65">
        <v>82.5</v>
      </c>
      <c r="L15" s="65">
        <v>81.5</v>
      </c>
      <c r="M15" s="65">
        <v>79</v>
      </c>
      <c r="N15" s="65">
        <v>84</v>
      </c>
      <c r="O15" s="66">
        <v>87.5</v>
      </c>
      <c r="P15" s="65">
        <v>85</v>
      </c>
      <c r="Q15" s="65">
        <v>85.5</v>
      </c>
      <c r="R15" s="65">
        <v>85</v>
      </c>
      <c r="S15" s="65">
        <v>85</v>
      </c>
      <c r="T15" s="65">
        <v>81.25</v>
      </c>
      <c r="U15" s="65">
        <v>84</v>
      </c>
      <c r="V15" s="65">
        <v>84</v>
      </c>
      <c r="W15" s="19">
        <f t="shared" si="0"/>
        <v>1326.4166666666665</v>
      </c>
      <c r="X15" s="17">
        <f t="shared" si="1"/>
        <v>82.901041666666657</v>
      </c>
      <c r="Y15" s="18">
        <f t="shared" si="2"/>
        <v>10</v>
      </c>
    </row>
    <row r="16" spans="1:25" ht="20.100000000000001" customHeight="1">
      <c r="A16" s="10" t="s">
        <v>12</v>
      </c>
      <c r="B16" s="5" t="s">
        <v>19</v>
      </c>
      <c r="C16" s="63">
        <v>74.5</v>
      </c>
      <c r="D16" s="63">
        <v>83</v>
      </c>
      <c r="E16" s="63">
        <v>72</v>
      </c>
      <c r="F16" s="64">
        <v>65.416666666666671</v>
      </c>
      <c r="G16" s="64">
        <v>70</v>
      </c>
      <c r="H16" s="65">
        <v>85</v>
      </c>
      <c r="I16" s="66">
        <v>85</v>
      </c>
      <c r="J16" s="65">
        <v>84.5</v>
      </c>
      <c r="K16" s="65">
        <v>89</v>
      </c>
      <c r="L16" s="65">
        <v>87.5</v>
      </c>
      <c r="M16" s="65">
        <v>83.5</v>
      </c>
      <c r="N16" s="65">
        <v>88.5</v>
      </c>
      <c r="O16" s="65">
        <v>88</v>
      </c>
      <c r="P16" s="65">
        <v>89</v>
      </c>
      <c r="Q16" s="65">
        <v>88.5</v>
      </c>
      <c r="R16" s="65">
        <v>86</v>
      </c>
      <c r="S16" s="65">
        <v>83.5</v>
      </c>
      <c r="T16" s="65">
        <v>84.375</v>
      </c>
      <c r="U16" s="65">
        <v>87.5</v>
      </c>
      <c r="V16" s="65">
        <v>86.5</v>
      </c>
      <c r="W16" s="19">
        <f t="shared" si="0"/>
        <v>1319.4166666666667</v>
      </c>
      <c r="X16" s="17">
        <f t="shared" si="1"/>
        <v>82.463541666666671</v>
      </c>
      <c r="Y16" s="18">
        <f t="shared" si="2"/>
        <v>11</v>
      </c>
    </row>
    <row r="17" spans="1:25" ht="20.100000000000001" customHeight="1">
      <c r="A17" s="10" t="s">
        <v>6</v>
      </c>
      <c r="B17" s="5" t="s">
        <v>17</v>
      </c>
      <c r="C17" s="63">
        <v>84</v>
      </c>
      <c r="D17" s="63">
        <v>83</v>
      </c>
      <c r="E17" s="63">
        <v>80.5</v>
      </c>
      <c r="F17" s="64">
        <v>74.166666666666671</v>
      </c>
      <c r="G17" s="64">
        <v>73.75</v>
      </c>
      <c r="H17" s="65">
        <v>70.833333333333329</v>
      </c>
      <c r="I17" s="65">
        <v>79</v>
      </c>
      <c r="J17" s="65">
        <v>79</v>
      </c>
      <c r="K17" s="65">
        <v>72.5</v>
      </c>
      <c r="L17" s="65">
        <v>76.5</v>
      </c>
      <c r="M17" s="66">
        <v>84</v>
      </c>
      <c r="N17" s="66">
        <v>86</v>
      </c>
      <c r="O17" s="65">
        <v>90</v>
      </c>
      <c r="P17" s="66">
        <v>86</v>
      </c>
      <c r="Q17" s="65">
        <v>89.5</v>
      </c>
      <c r="R17" s="65">
        <v>86.5</v>
      </c>
      <c r="S17" s="65">
        <v>88</v>
      </c>
      <c r="T17" s="65">
        <v>86.25</v>
      </c>
      <c r="U17" s="65">
        <v>87</v>
      </c>
      <c r="V17" s="65">
        <v>89</v>
      </c>
      <c r="W17" s="19">
        <f t="shared" si="0"/>
        <v>1295.25</v>
      </c>
      <c r="X17" s="17">
        <f t="shared" si="1"/>
        <v>80.953125</v>
      </c>
      <c r="Y17" s="18">
        <f t="shared" si="2"/>
        <v>12</v>
      </c>
    </row>
    <row r="18" spans="1:25" ht="20.100000000000001" customHeight="1">
      <c r="A18" s="7" t="s">
        <v>10</v>
      </c>
      <c r="B18" s="4" t="s">
        <v>26</v>
      </c>
      <c r="C18" s="63">
        <v>81.5</v>
      </c>
      <c r="D18" s="63">
        <v>85.5</v>
      </c>
      <c r="E18" s="63">
        <v>80</v>
      </c>
      <c r="F18" s="64">
        <v>79.583333333333329</v>
      </c>
      <c r="G18" s="64">
        <v>74.375</v>
      </c>
      <c r="H18" s="65">
        <v>57.5</v>
      </c>
      <c r="I18" s="65">
        <v>82</v>
      </c>
      <c r="J18" s="65">
        <v>79.5</v>
      </c>
      <c r="K18" s="65">
        <v>73.5</v>
      </c>
      <c r="L18" s="65">
        <v>71.5</v>
      </c>
      <c r="M18" s="65">
        <v>81</v>
      </c>
      <c r="N18" s="65">
        <v>85.5</v>
      </c>
      <c r="O18" s="65">
        <v>87</v>
      </c>
      <c r="P18" s="65">
        <v>79.5</v>
      </c>
      <c r="Q18" s="66">
        <v>86</v>
      </c>
      <c r="R18" s="65">
        <v>83</v>
      </c>
      <c r="S18" s="65">
        <v>85</v>
      </c>
      <c r="T18" s="65">
        <v>73.125</v>
      </c>
      <c r="U18" s="65">
        <v>76</v>
      </c>
      <c r="V18" s="65">
        <v>85.5</v>
      </c>
      <c r="W18" s="19">
        <f t="shared" si="0"/>
        <v>1266.9583333333333</v>
      </c>
      <c r="X18" s="17">
        <f t="shared" si="1"/>
        <v>79.184895833333329</v>
      </c>
      <c r="Y18" s="18">
        <f t="shared" si="2"/>
        <v>13</v>
      </c>
    </row>
    <row r="19" spans="1:25" ht="20.100000000000001" customHeight="1" thickBot="1">
      <c r="A19" s="77" t="s">
        <v>9</v>
      </c>
      <c r="B19" s="78" t="s">
        <v>22</v>
      </c>
      <c r="C19" s="73">
        <v>82.5</v>
      </c>
      <c r="D19" s="73">
        <v>81.5</v>
      </c>
      <c r="E19" s="73">
        <v>76.5</v>
      </c>
      <c r="F19" s="74">
        <v>77.5</v>
      </c>
      <c r="G19" s="74">
        <v>75</v>
      </c>
      <c r="H19" s="75">
        <v>64.166666666666671</v>
      </c>
      <c r="I19" s="75">
        <v>81</v>
      </c>
      <c r="J19" s="75">
        <v>82</v>
      </c>
      <c r="K19" s="76">
        <v>82.5</v>
      </c>
      <c r="L19" s="75">
        <v>72</v>
      </c>
      <c r="M19" s="75">
        <v>75</v>
      </c>
      <c r="N19" s="75">
        <v>84</v>
      </c>
      <c r="O19" s="75">
        <v>85</v>
      </c>
      <c r="P19" s="75">
        <v>80</v>
      </c>
      <c r="Q19" s="75">
        <v>83</v>
      </c>
      <c r="R19" s="75">
        <v>79.5</v>
      </c>
      <c r="S19" s="75">
        <v>85</v>
      </c>
      <c r="T19" s="75">
        <v>81.25</v>
      </c>
      <c r="U19" s="75">
        <v>84</v>
      </c>
      <c r="V19" s="75">
        <v>83</v>
      </c>
      <c r="W19" s="68">
        <f t="shared" si="0"/>
        <v>1261.1666666666667</v>
      </c>
      <c r="X19" s="69">
        <f t="shared" si="1"/>
        <v>78.822916666666671</v>
      </c>
      <c r="Y19" s="70">
        <f t="shared" si="2"/>
        <v>14</v>
      </c>
    </row>
    <row r="20" spans="1:25" ht="19.95" customHeight="1">
      <c r="A20" s="4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9.95" customHeight="1"/>
    <row r="22" spans="1:25" ht="19.95" customHeight="1"/>
    <row r="23" spans="1:25" ht="19.95" customHeight="1"/>
    <row r="24" spans="1:25" s="85" customFormat="1" ht="30" customHeight="1">
      <c r="A24" s="95" t="s">
        <v>74</v>
      </c>
      <c r="B24" s="95"/>
      <c r="C24" s="83"/>
      <c r="D24" s="83"/>
      <c r="E24" s="83"/>
      <c r="F24" s="83"/>
      <c r="G24" s="83"/>
      <c r="I24" s="84"/>
      <c r="J24" s="84" t="s">
        <v>84</v>
      </c>
      <c r="K24" s="84"/>
      <c r="L24" s="84"/>
      <c r="S24" s="84" t="s">
        <v>75</v>
      </c>
      <c r="X24" s="86"/>
    </row>
  </sheetData>
  <sortState ref="A6:Y19">
    <sortCondition ref="Y6:Y19"/>
  </sortState>
  <mergeCells count="3">
    <mergeCell ref="A24:B24"/>
    <mergeCell ref="A1:Y1"/>
    <mergeCell ref="A3:Y3"/>
  </mergeCells>
  <phoneticPr fontId="3" type="noConversion"/>
  <pageMargins left="0.51181102362204722" right="0.5118110236220472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24"/>
  <sheetViews>
    <sheetView zoomScale="60" zoomScaleNormal="60" workbookViewId="0">
      <selection activeCell="Y24" sqref="Y24"/>
    </sheetView>
  </sheetViews>
  <sheetFormatPr defaultRowHeight="16.2"/>
  <cols>
    <col min="1" max="2" width="10.77734375" customWidth="1"/>
    <col min="3" max="22" width="8.77734375" customWidth="1"/>
    <col min="23" max="23" width="12.77734375" customWidth="1"/>
    <col min="24" max="24" width="10.77734375" customWidth="1"/>
    <col min="25" max="25" width="8.77734375" customWidth="1"/>
  </cols>
  <sheetData>
    <row r="1" spans="1:25" ht="34.950000000000003" customHeight="1">
      <c r="A1" s="96" t="s">
        <v>121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0" customHeight="1">
      <c r="A2" s="12"/>
      <c r="B2" s="12"/>
      <c r="C2" s="14"/>
      <c r="D2" s="14"/>
      <c r="E2" s="14"/>
      <c r="F2" s="14"/>
      <c r="G2" s="14"/>
      <c r="H2" s="12"/>
      <c r="I2" s="12"/>
      <c r="J2" s="12"/>
      <c r="K2" s="12"/>
      <c r="L2" s="12"/>
      <c r="M2" s="12"/>
      <c r="N2" s="14"/>
      <c r="O2" s="14"/>
      <c r="P2" s="14"/>
      <c r="Q2" s="14"/>
      <c r="R2" s="14"/>
      <c r="S2" s="43"/>
      <c r="T2" s="43"/>
      <c r="U2" s="43"/>
      <c r="V2" s="43"/>
      <c r="W2" s="12"/>
      <c r="X2" s="12"/>
      <c r="Y2" s="12"/>
    </row>
    <row r="3" spans="1:25" s="82" customFormat="1" ht="30" customHeight="1">
      <c r="A3" s="97" t="s">
        <v>119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19.95" customHeight="1" thickBot="1">
      <c r="A4" s="13"/>
      <c r="B4" s="13"/>
      <c r="C4" s="15"/>
      <c r="D4" s="15"/>
      <c r="E4" s="15"/>
      <c r="F4" s="15"/>
      <c r="G4" s="15"/>
      <c r="H4" s="13"/>
      <c r="I4" s="13"/>
      <c r="J4" s="13"/>
      <c r="K4" s="13"/>
      <c r="L4" s="13"/>
      <c r="M4" s="13"/>
      <c r="N4" s="15"/>
      <c r="O4" s="15"/>
      <c r="P4" s="15"/>
      <c r="Q4" s="15"/>
      <c r="R4" s="15"/>
      <c r="S4" s="44"/>
      <c r="T4" s="44"/>
      <c r="U4" s="44"/>
      <c r="V4" s="44"/>
      <c r="W4" s="13"/>
      <c r="X4" s="13"/>
      <c r="Y4" s="13"/>
    </row>
    <row r="5" spans="1:25" ht="45" customHeight="1" thickBot="1">
      <c r="A5" s="24" t="s">
        <v>78</v>
      </c>
      <c r="B5" s="25" t="s">
        <v>79</v>
      </c>
      <c r="C5" s="3" t="s">
        <v>91</v>
      </c>
      <c r="D5" s="3" t="s">
        <v>92</v>
      </c>
      <c r="E5" s="3" t="s">
        <v>93</v>
      </c>
      <c r="F5" s="3" t="s">
        <v>94</v>
      </c>
      <c r="G5" s="3" t="s">
        <v>95</v>
      </c>
      <c r="H5" s="3" t="s">
        <v>90</v>
      </c>
      <c r="I5" s="3" t="s">
        <v>85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96</v>
      </c>
      <c r="O5" s="3" t="s">
        <v>97</v>
      </c>
      <c r="P5" s="3" t="s">
        <v>98</v>
      </c>
      <c r="Q5" s="3" t="s">
        <v>99</v>
      </c>
      <c r="R5" s="3" t="s">
        <v>100</v>
      </c>
      <c r="S5" s="3" t="s">
        <v>112</v>
      </c>
      <c r="T5" s="3" t="s">
        <v>113</v>
      </c>
      <c r="U5" s="3" t="s">
        <v>114</v>
      </c>
      <c r="V5" s="3" t="s">
        <v>115</v>
      </c>
      <c r="W5" s="22" t="s">
        <v>80</v>
      </c>
      <c r="X5" s="22" t="s">
        <v>116</v>
      </c>
      <c r="Y5" s="23" t="s">
        <v>81</v>
      </c>
    </row>
    <row r="6" spans="1:25" ht="20.100000000000001" customHeight="1">
      <c r="A6" s="36" t="s">
        <v>33</v>
      </c>
      <c r="B6" s="37" t="s">
        <v>45</v>
      </c>
      <c r="C6" s="49">
        <v>87</v>
      </c>
      <c r="D6" s="49">
        <v>89.5</v>
      </c>
      <c r="E6" s="49">
        <v>84.5</v>
      </c>
      <c r="F6" s="49">
        <v>85.416666666666671</v>
      </c>
      <c r="G6" s="49">
        <v>86.875</v>
      </c>
      <c r="H6" s="28">
        <v>88.333333333333329</v>
      </c>
      <c r="I6" s="28">
        <v>87</v>
      </c>
      <c r="J6" s="28">
        <v>88</v>
      </c>
      <c r="K6" s="28">
        <v>90</v>
      </c>
      <c r="L6" s="28">
        <v>89</v>
      </c>
      <c r="M6" s="28">
        <v>88</v>
      </c>
      <c r="N6" s="28">
        <v>90</v>
      </c>
      <c r="O6" s="28">
        <v>89.5</v>
      </c>
      <c r="P6" s="28">
        <v>89</v>
      </c>
      <c r="Q6" s="28">
        <v>90</v>
      </c>
      <c r="R6" s="28">
        <v>88.5</v>
      </c>
      <c r="S6" s="28">
        <v>87.5</v>
      </c>
      <c r="T6" s="28">
        <v>88.75</v>
      </c>
      <c r="U6" s="28">
        <v>88.5</v>
      </c>
      <c r="V6" s="28">
        <v>87</v>
      </c>
      <c r="W6" s="28">
        <f t="shared" ref="W6:W19" si="0">SUM(C6:R6)</f>
        <v>1410.625</v>
      </c>
      <c r="X6" s="29">
        <f t="shared" ref="X6:X19" si="1">AVERAGE(C6:R6)</f>
        <v>88.1640625</v>
      </c>
      <c r="Y6" s="56">
        <f t="shared" ref="Y6:Y19" si="2">RANK(X6,$X$6:$X$19,0)</f>
        <v>1</v>
      </c>
    </row>
    <row r="7" spans="1:25" ht="20.100000000000001" customHeight="1">
      <c r="A7" s="38" t="s">
        <v>30</v>
      </c>
      <c r="B7" s="39" t="s">
        <v>41</v>
      </c>
      <c r="C7" s="51">
        <v>85.5</v>
      </c>
      <c r="D7" s="51">
        <v>89</v>
      </c>
      <c r="E7" s="51">
        <v>84</v>
      </c>
      <c r="F7" s="51">
        <v>86.58</v>
      </c>
      <c r="G7" s="51">
        <v>87.5</v>
      </c>
      <c r="H7" s="32">
        <v>87.5</v>
      </c>
      <c r="I7" s="32">
        <v>90</v>
      </c>
      <c r="J7" s="32">
        <v>89.5</v>
      </c>
      <c r="K7" s="32">
        <v>87.5</v>
      </c>
      <c r="L7" s="32">
        <v>89</v>
      </c>
      <c r="M7" s="32">
        <v>89</v>
      </c>
      <c r="N7" s="32">
        <v>89</v>
      </c>
      <c r="O7" s="32">
        <v>89.5</v>
      </c>
      <c r="P7" s="32">
        <v>85.5</v>
      </c>
      <c r="Q7" s="32">
        <v>89</v>
      </c>
      <c r="R7" s="32">
        <v>88</v>
      </c>
      <c r="S7" s="32">
        <v>87.5</v>
      </c>
      <c r="T7" s="32">
        <v>85</v>
      </c>
      <c r="U7" s="32">
        <v>89.5</v>
      </c>
      <c r="V7" s="32">
        <v>88.5</v>
      </c>
      <c r="W7" s="32">
        <f t="shared" si="0"/>
        <v>1406.08</v>
      </c>
      <c r="X7" s="33">
        <f t="shared" si="1"/>
        <v>87.88</v>
      </c>
      <c r="Y7" s="57">
        <f t="shared" si="2"/>
        <v>2</v>
      </c>
    </row>
    <row r="8" spans="1:25" ht="20.100000000000001" customHeight="1">
      <c r="A8" s="38" t="s">
        <v>29</v>
      </c>
      <c r="B8" s="39" t="s">
        <v>38</v>
      </c>
      <c r="C8" s="51">
        <v>85</v>
      </c>
      <c r="D8" s="51">
        <v>89.5</v>
      </c>
      <c r="E8" s="51">
        <v>86.5</v>
      </c>
      <c r="F8" s="51">
        <v>86.666666666666671</v>
      </c>
      <c r="G8" s="51">
        <v>86.25</v>
      </c>
      <c r="H8" s="32">
        <v>84.166666666666671</v>
      </c>
      <c r="I8" s="32">
        <v>88</v>
      </c>
      <c r="J8" s="32">
        <v>85.5</v>
      </c>
      <c r="K8" s="32">
        <v>88</v>
      </c>
      <c r="L8" s="32">
        <v>89.5</v>
      </c>
      <c r="M8" s="32">
        <v>88.5</v>
      </c>
      <c r="N8" s="32">
        <v>87.5</v>
      </c>
      <c r="O8" s="32">
        <v>90</v>
      </c>
      <c r="P8" s="32">
        <v>89.5</v>
      </c>
      <c r="Q8" s="32">
        <v>90</v>
      </c>
      <c r="R8" s="32">
        <v>88.5</v>
      </c>
      <c r="S8" s="32">
        <v>89</v>
      </c>
      <c r="T8" s="32">
        <v>85.625</v>
      </c>
      <c r="U8" s="32">
        <v>89</v>
      </c>
      <c r="V8" s="32">
        <v>89.5</v>
      </c>
      <c r="W8" s="32">
        <f t="shared" si="0"/>
        <v>1403.0833333333335</v>
      </c>
      <c r="X8" s="33">
        <f t="shared" si="1"/>
        <v>87.692708333333343</v>
      </c>
      <c r="Y8" s="57">
        <f t="shared" si="2"/>
        <v>3</v>
      </c>
    </row>
    <row r="9" spans="1:25" ht="20.100000000000001" customHeight="1">
      <c r="A9" s="7" t="s">
        <v>28</v>
      </c>
      <c r="B9" s="5" t="s">
        <v>37</v>
      </c>
      <c r="C9" s="50">
        <v>82.5</v>
      </c>
      <c r="D9" s="50">
        <v>89.5</v>
      </c>
      <c r="E9" s="50">
        <v>87.5</v>
      </c>
      <c r="F9" s="50">
        <v>85.833333333333329</v>
      </c>
      <c r="G9" s="50">
        <v>89.375</v>
      </c>
      <c r="H9" s="19">
        <v>85.833333333333329</v>
      </c>
      <c r="I9" s="19">
        <v>88.5</v>
      </c>
      <c r="J9" s="19">
        <v>88</v>
      </c>
      <c r="K9" s="19">
        <v>89</v>
      </c>
      <c r="L9" s="19">
        <v>88</v>
      </c>
      <c r="M9" s="19">
        <v>88.5</v>
      </c>
      <c r="N9" s="19">
        <v>84.5</v>
      </c>
      <c r="O9" s="19">
        <v>89</v>
      </c>
      <c r="P9" s="19">
        <v>89.5</v>
      </c>
      <c r="Q9" s="19">
        <v>88</v>
      </c>
      <c r="R9" s="19">
        <v>88.5</v>
      </c>
      <c r="S9" s="19">
        <v>89</v>
      </c>
      <c r="T9" s="19">
        <v>88.75</v>
      </c>
      <c r="U9" s="19">
        <v>83.5</v>
      </c>
      <c r="V9" s="19">
        <v>89</v>
      </c>
      <c r="W9" s="19">
        <f t="shared" si="0"/>
        <v>1402.0416666666665</v>
      </c>
      <c r="X9" s="17">
        <f t="shared" si="1"/>
        <v>87.627604166666657</v>
      </c>
      <c r="Y9" s="18">
        <f t="shared" si="2"/>
        <v>4</v>
      </c>
    </row>
    <row r="10" spans="1:25" ht="20.100000000000001" customHeight="1">
      <c r="A10" s="7" t="s">
        <v>32</v>
      </c>
      <c r="B10" s="5" t="s">
        <v>44</v>
      </c>
      <c r="C10" s="50">
        <v>86.5</v>
      </c>
      <c r="D10" s="50">
        <v>85</v>
      </c>
      <c r="E10" s="50">
        <v>87.5</v>
      </c>
      <c r="F10" s="50">
        <v>85</v>
      </c>
      <c r="G10" s="50">
        <v>86.25</v>
      </c>
      <c r="H10" s="19">
        <v>84.166666666666671</v>
      </c>
      <c r="I10" s="19">
        <v>87.5</v>
      </c>
      <c r="J10" s="19">
        <v>86.5</v>
      </c>
      <c r="K10" s="19">
        <v>88.5</v>
      </c>
      <c r="L10" s="19">
        <v>85</v>
      </c>
      <c r="M10" s="19">
        <v>88</v>
      </c>
      <c r="N10" s="19">
        <v>89.5</v>
      </c>
      <c r="O10" s="19">
        <v>89</v>
      </c>
      <c r="P10" s="19">
        <v>88</v>
      </c>
      <c r="Q10" s="19">
        <v>89</v>
      </c>
      <c r="R10" s="19">
        <v>89.5</v>
      </c>
      <c r="S10" s="19">
        <v>89</v>
      </c>
      <c r="T10" s="19">
        <v>86.875</v>
      </c>
      <c r="U10" s="19">
        <v>87</v>
      </c>
      <c r="V10" s="19">
        <v>90</v>
      </c>
      <c r="W10" s="19">
        <f t="shared" si="0"/>
        <v>1394.9166666666665</v>
      </c>
      <c r="X10" s="17">
        <f t="shared" si="1"/>
        <v>87.182291666666657</v>
      </c>
      <c r="Y10" s="18">
        <f t="shared" si="2"/>
        <v>5</v>
      </c>
    </row>
    <row r="11" spans="1:25" ht="20.100000000000001" customHeight="1">
      <c r="A11" s="7" t="s">
        <v>34</v>
      </c>
      <c r="B11" s="5" t="s">
        <v>46</v>
      </c>
      <c r="C11" s="50">
        <v>88</v>
      </c>
      <c r="D11" s="50">
        <v>88.5</v>
      </c>
      <c r="E11" s="50">
        <v>85</v>
      </c>
      <c r="F11" s="50">
        <v>85.833333333333329</v>
      </c>
      <c r="G11" s="50">
        <v>86.25</v>
      </c>
      <c r="H11" s="19" t="s">
        <v>76</v>
      </c>
      <c r="I11" s="19">
        <v>83</v>
      </c>
      <c r="J11" s="19">
        <v>89</v>
      </c>
      <c r="K11" s="19">
        <v>87.5</v>
      </c>
      <c r="L11" s="19">
        <v>84</v>
      </c>
      <c r="M11" s="19">
        <v>87.5</v>
      </c>
      <c r="N11" s="19">
        <v>88</v>
      </c>
      <c r="O11" s="19">
        <v>86.5</v>
      </c>
      <c r="P11" s="19">
        <v>89</v>
      </c>
      <c r="Q11" s="19">
        <v>88.5</v>
      </c>
      <c r="R11" s="19">
        <v>87</v>
      </c>
      <c r="S11" s="19">
        <v>88.5</v>
      </c>
      <c r="T11" s="19">
        <v>87.5</v>
      </c>
      <c r="U11" s="19">
        <v>88</v>
      </c>
      <c r="V11" s="19">
        <v>89</v>
      </c>
      <c r="W11" s="19">
        <f t="shared" si="0"/>
        <v>1303.5833333333333</v>
      </c>
      <c r="X11" s="17">
        <f t="shared" si="1"/>
        <v>86.905555555555551</v>
      </c>
      <c r="Y11" s="18">
        <f t="shared" si="2"/>
        <v>6</v>
      </c>
    </row>
    <row r="12" spans="1:25" ht="20.100000000000001" customHeight="1">
      <c r="A12" s="7" t="s">
        <v>31</v>
      </c>
      <c r="B12" s="5" t="s">
        <v>42</v>
      </c>
      <c r="C12" s="50">
        <v>83</v>
      </c>
      <c r="D12" s="50">
        <v>87</v>
      </c>
      <c r="E12" s="50">
        <v>81.5</v>
      </c>
      <c r="F12" s="50">
        <v>84.583333333333329</v>
      </c>
      <c r="G12" s="50">
        <v>87.5</v>
      </c>
      <c r="H12" s="19">
        <v>85.833333333333329</v>
      </c>
      <c r="I12" s="19">
        <v>87.5</v>
      </c>
      <c r="J12" s="19">
        <v>87</v>
      </c>
      <c r="K12" s="19">
        <v>88.5</v>
      </c>
      <c r="L12" s="19">
        <v>86.5</v>
      </c>
      <c r="M12" s="19">
        <v>88</v>
      </c>
      <c r="N12" s="19">
        <v>88.5</v>
      </c>
      <c r="O12" s="19">
        <v>88.5</v>
      </c>
      <c r="P12" s="19">
        <v>89.5</v>
      </c>
      <c r="Q12" s="19">
        <v>88</v>
      </c>
      <c r="R12" s="19">
        <v>88</v>
      </c>
      <c r="S12" s="19">
        <v>89</v>
      </c>
      <c r="T12" s="19">
        <v>87.5</v>
      </c>
      <c r="U12" s="19">
        <v>88</v>
      </c>
      <c r="V12" s="19">
        <v>85.5</v>
      </c>
      <c r="W12" s="19">
        <f t="shared" si="0"/>
        <v>1389.4166666666665</v>
      </c>
      <c r="X12" s="17">
        <f t="shared" si="1"/>
        <v>86.838541666666657</v>
      </c>
      <c r="Y12" s="18">
        <f t="shared" si="2"/>
        <v>7</v>
      </c>
    </row>
    <row r="13" spans="1:25" ht="20.100000000000001" customHeight="1">
      <c r="A13" s="6" t="s">
        <v>36</v>
      </c>
      <c r="B13" s="5" t="s">
        <v>48</v>
      </c>
      <c r="C13" s="50">
        <v>85</v>
      </c>
      <c r="D13" s="50">
        <v>82</v>
      </c>
      <c r="E13" s="50">
        <v>86</v>
      </c>
      <c r="F13" s="50">
        <v>86.25</v>
      </c>
      <c r="G13" s="50">
        <v>83.125</v>
      </c>
      <c r="H13" s="19">
        <v>86.666666666666671</v>
      </c>
      <c r="I13" s="19">
        <v>87.5</v>
      </c>
      <c r="J13" s="19">
        <v>87.5</v>
      </c>
      <c r="K13" s="19">
        <v>87</v>
      </c>
      <c r="L13" s="19">
        <v>87</v>
      </c>
      <c r="M13" s="19">
        <v>88</v>
      </c>
      <c r="N13" s="19">
        <v>86.5</v>
      </c>
      <c r="O13" s="19">
        <v>88.5</v>
      </c>
      <c r="P13" s="19">
        <v>88.5</v>
      </c>
      <c r="Q13" s="19">
        <v>89</v>
      </c>
      <c r="R13" s="19">
        <v>87</v>
      </c>
      <c r="S13" s="19">
        <v>85.5</v>
      </c>
      <c r="T13" s="19">
        <v>88.125</v>
      </c>
      <c r="U13" s="19">
        <v>87</v>
      </c>
      <c r="V13" s="19">
        <v>84</v>
      </c>
      <c r="W13" s="19">
        <f t="shared" si="0"/>
        <v>1385.5416666666667</v>
      </c>
      <c r="X13" s="17">
        <f t="shared" si="1"/>
        <v>86.596354166666671</v>
      </c>
      <c r="Y13" s="18">
        <f t="shared" si="2"/>
        <v>8</v>
      </c>
    </row>
    <row r="14" spans="1:25" ht="20.100000000000001" customHeight="1">
      <c r="A14" s="7" t="s">
        <v>35</v>
      </c>
      <c r="B14" s="5" t="s">
        <v>47</v>
      </c>
      <c r="C14" s="50">
        <v>87.5</v>
      </c>
      <c r="D14" s="50">
        <v>86.5</v>
      </c>
      <c r="E14" s="50">
        <v>83.5</v>
      </c>
      <c r="F14" s="50">
        <v>83.333333333333329</v>
      </c>
      <c r="G14" s="50">
        <v>86.875</v>
      </c>
      <c r="H14" s="19">
        <v>82.5</v>
      </c>
      <c r="I14" s="19">
        <v>87</v>
      </c>
      <c r="J14" s="19">
        <v>83</v>
      </c>
      <c r="K14" s="19">
        <v>85</v>
      </c>
      <c r="L14" s="19">
        <v>82.5</v>
      </c>
      <c r="M14" s="19">
        <v>88</v>
      </c>
      <c r="N14" s="19">
        <v>89</v>
      </c>
      <c r="O14" s="19">
        <v>90</v>
      </c>
      <c r="P14" s="19">
        <v>88.5</v>
      </c>
      <c r="Q14" s="19">
        <v>88</v>
      </c>
      <c r="R14" s="19">
        <v>89.5</v>
      </c>
      <c r="S14" s="19">
        <v>89</v>
      </c>
      <c r="T14" s="19">
        <v>87.5</v>
      </c>
      <c r="U14" s="19">
        <v>88</v>
      </c>
      <c r="V14" s="19">
        <v>87</v>
      </c>
      <c r="W14" s="19">
        <f t="shared" si="0"/>
        <v>1380.7083333333333</v>
      </c>
      <c r="X14" s="17">
        <f t="shared" si="1"/>
        <v>86.294270833333329</v>
      </c>
      <c r="Y14" s="18">
        <f t="shared" si="2"/>
        <v>9</v>
      </c>
    </row>
    <row r="15" spans="1:25" ht="20.100000000000001" customHeight="1">
      <c r="A15" s="10" t="s">
        <v>107</v>
      </c>
      <c r="B15" s="4" t="s">
        <v>39</v>
      </c>
      <c r="C15" s="50">
        <v>85</v>
      </c>
      <c r="D15" s="50">
        <v>88.5</v>
      </c>
      <c r="E15" s="50">
        <v>80</v>
      </c>
      <c r="F15" s="50">
        <v>84.583333333333329</v>
      </c>
      <c r="G15" s="50">
        <v>87.5</v>
      </c>
      <c r="H15" s="19">
        <v>82.5</v>
      </c>
      <c r="I15" s="19">
        <v>86.5</v>
      </c>
      <c r="J15" s="19">
        <v>85.5</v>
      </c>
      <c r="K15" s="19">
        <v>83</v>
      </c>
      <c r="L15" s="19">
        <v>84.5</v>
      </c>
      <c r="M15" s="19">
        <v>86</v>
      </c>
      <c r="N15" s="19">
        <v>88</v>
      </c>
      <c r="O15" s="19">
        <v>86.5</v>
      </c>
      <c r="P15" s="19">
        <v>86</v>
      </c>
      <c r="Q15" s="19">
        <v>87</v>
      </c>
      <c r="R15" s="19">
        <v>85</v>
      </c>
      <c r="S15" s="19">
        <v>88.5</v>
      </c>
      <c r="T15" s="19">
        <v>87.5</v>
      </c>
      <c r="U15" s="19">
        <v>88</v>
      </c>
      <c r="V15" s="19">
        <v>83</v>
      </c>
      <c r="W15" s="19">
        <f t="shared" si="0"/>
        <v>1366.0833333333333</v>
      </c>
      <c r="X15" s="17">
        <f t="shared" si="1"/>
        <v>85.380208333333329</v>
      </c>
      <c r="Y15" s="18">
        <f t="shared" si="2"/>
        <v>10</v>
      </c>
    </row>
    <row r="16" spans="1:25" ht="20.100000000000001" customHeight="1">
      <c r="A16" s="6" t="s">
        <v>108</v>
      </c>
      <c r="B16" s="5" t="s">
        <v>43</v>
      </c>
      <c r="C16" s="50">
        <v>81.5</v>
      </c>
      <c r="D16" s="50">
        <v>88</v>
      </c>
      <c r="E16" s="50">
        <v>86</v>
      </c>
      <c r="F16" s="50">
        <v>84.583333333333329</v>
      </c>
      <c r="G16" s="50">
        <v>84.75</v>
      </c>
      <c r="H16" s="19">
        <v>80.833333333333329</v>
      </c>
      <c r="I16" s="19">
        <v>83.5</v>
      </c>
      <c r="J16" s="19">
        <v>79.5</v>
      </c>
      <c r="K16" s="19">
        <v>87</v>
      </c>
      <c r="L16" s="19">
        <v>85</v>
      </c>
      <c r="M16" s="19">
        <v>85</v>
      </c>
      <c r="N16" s="19">
        <v>85.5</v>
      </c>
      <c r="O16" s="19">
        <v>89</v>
      </c>
      <c r="P16" s="19">
        <v>87.5</v>
      </c>
      <c r="Q16" s="19">
        <v>88</v>
      </c>
      <c r="R16" s="19">
        <v>88.5</v>
      </c>
      <c r="S16" s="19">
        <v>87.5</v>
      </c>
      <c r="T16" s="19">
        <v>80</v>
      </c>
      <c r="U16" s="19">
        <v>81.5</v>
      </c>
      <c r="V16" s="19">
        <v>87</v>
      </c>
      <c r="W16" s="19">
        <f t="shared" si="0"/>
        <v>1364.1666666666665</v>
      </c>
      <c r="X16" s="17">
        <f t="shared" si="1"/>
        <v>85.260416666666657</v>
      </c>
      <c r="Y16" s="18">
        <f t="shared" si="2"/>
        <v>11</v>
      </c>
    </row>
    <row r="17" spans="1:25" ht="20.100000000000001" customHeight="1">
      <c r="A17" s="6" t="s">
        <v>109</v>
      </c>
      <c r="B17" s="5" t="s">
        <v>50</v>
      </c>
      <c r="C17" s="50">
        <v>78.5</v>
      </c>
      <c r="D17" s="50">
        <v>86</v>
      </c>
      <c r="E17" s="50">
        <v>76</v>
      </c>
      <c r="F17" s="50">
        <v>76.666666666666671</v>
      </c>
      <c r="G17" s="50">
        <v>82.875</v>
      </c>
      <c r="H17" s="19">
        <v>84.166666666666671</v>
      </c>
      <c r="I17" s="19">
        <v>86.5</v>
      </c>
      <c r="J17" s="19">
        <v>84</v>
      </c>
      <c r="K17" s="19">
        <v>86</v>
      </c>
      <c r="L17" s="19">
        <v>83</v>
      </c>
      <c r="M17" s="19">
        <v>86.5</v>
      </c>
      <c r="N17" s="19">
        <v>83</v>
      </c>
      <c r="O17" s="19">
        <v>89.5</v>
      </c>
      <c r="P17" s="19">
        <v>86.5</v>
      </c>
      <c r="Q17" s="19">
        <v>87.5</v>
      </c>
      <c r="R17" s="19">
        <v>87</v>
      </c>
      <c r="S17" s="19">
        <v>86</v>
      </c>
      <c r="T17" s="19">
        <v>85</v>
      </c>
      <c r="U17" s="19">
        <v>86</v>
      </c>
      <c r="V17" s="19">
        <v>89.5</v>
      </c>
      <c r="W17" s="19">
        <f t="shared" si="0"/>
        <v>1343.7083333333335</v>
      </c>
      <c r="X17" s="17">
        <f t="shared" si="1"/>
        <v>83.981770833333343</v>
      </c>
      <c r="Y17" s="18">
        <f t="shared" si="2"/>
        <v>12</v>
      </c>
    </row>
    <row r="18" spans="1:25" ht="20.100000000000001" customHeight="1">
      <c r="A18" s="7" t="s">
        <v>110</v>
      </c>
      <c r="B18" s="5" t="s">
        <v>40</v>
      </c>
      <c r="C18" s="50">
        <v>83</v>
      </c>
      <c r="D18" s="50">
        <v>84</v>
      </c>
      <c r="E18" s="50">
        <v>83</v>
      </c>
      <c r="F18" s="50">
        <v>77.5</v>
      </c>
      <c r="G18" s="50">
        <v>71.875</v>
      </c>
      <c r="H18" s="19">
        <v>84.166666666666671</v>
      </c>
      <c r="I18" s="19">
        <v>86.5</v>
      </c>
      <c r="J18" s="19">
        <v>80.5</v>
      </c>
      <c r="K18" s="19">
        <v>77.5</v>
      </c>
      <c r="L18" s="19">
        <v>71</v>
      </c>
      <c r="M18" s="19">
        <v>81.5</v>
      </c>
      <c r="N18" s="19">
        <v>87.5</v>
      </c>
      <c r="O18" s="19">
        <v>83.5</v>
      </c>
      <c r="P18" s="19">
        <v>84</v>
      </c>
      <c r="Q18" s="19">
        <v>84.5</v>
      </c>
      <c r="R18" s="19">
        <v>85</v>
      </c>
      <c r="S18" s="19">
        <v>87.5</v>
      </c>
      <c r="T18" s="19">
        <v>70.625</v>
      </c>
      <c r="U18" s="19">
        <v>84</v>
      </c>
      <c r="V18" s="19">
        <v>89</v>
      </c>
      <c r="W18" s="19">
        <f t="shared" si="0"/>
        <v>1305.0416666666667</v>
      </c>
      <c r="X18" s="17">
        <f t="shared" si="1"/>
        <v>81.565104166666671</v>
      </c>
      <c r="Y18" s="18">
        <f t="shared" si="2"/>
        <v>13</v>
      </c>
    </row>
    <row r="19" spans="1:25" ht="20.100000000000001" customHeight="1" thickBot="1">
      <c r="A19" s="71" t="s">
        <v>111</v>
      </c>
      <c r="B19" s="72" t="s">
        <v>49</v>
      </c>
      <c r="C19" s="67">
        <v>73</v>
      </c>
      <c r="D19" s="67">
        <v>82</v>
      </c>
      <c r="E19" s="67">
        <v>71.5</v>
      </c>
      <c r="F19" s="67">
        <v>73.75</v>
      </c>
      <c r="G19" s="67">
        <v>73.75</v>
      </c>
      <c r="H19" s="68">
        <v>80.833333333333329</v>
      </c>
      <c r="I19" s="68">
        <v>79.5</v>
      </c>
      <c r="J19" s="68">
        <v>68.5</v>
      </c>
      <c r="K19" s="68">
        <v>71</v>
      </c>
      <c r="L19" s="68">
        <v>75</v>
      </c>
      <c r="M19" s="68">
        <v>64.5</v>
      </c>
      <c r="N19" s="68">
        <v>78.5</v>
      </c>
      <c r="O19" s="68">
        <v>84</v>
      </c>
      <c r="P19" s="68">
        <v>82.5</v>
      </c>
      <c r="Q19" s="68">
        <v>87.5</v>
      </c>
      <c r="R19" s="68">
        <v>87.5</v>
      </c>
      <c r="S19" s="68">
        <v>86</v>
      </c>
      <c r="T19" s="68">
        <v>83.125</v>
      </c>
      <c r="U19" s="68">
        <v>84</v>
      </c>
      <c r="V19" s="68">
        <v>79</v>
      </c>
      <c r="W19" s="68">
        <f t="shared" si="0"/>
        <v>1233.3333333333333</v>
      </c>
      <c r="X19" s="69">
        <f t="shared" si="1"/>
        <v>77.083333333333329</v>
      </c>
      <c r="Y19" s="70">
        <f t="shared" si="2"/>
        <v>14</v>
      </c>
    </row>
    <row r="20" spans="1:25" ht="19.95" customHeight="1">
      <c r="A20" s="45"/>
      <c r="I20" s="16"/>
    </row>
    <row r="21" spans="1:25" ht="19.95" customHeight="1"/>
    <row r="22" spans="1:25" ht="19.95" customHeight="1"/>
    <row r="23" spans="1:25" ht="19.95" customHeight="1"/>
    <row r="24" spans="1:25" s="85" customFormat="1" ht="30" customHeight="1">
      <c r="A24" s="95" t="s">
        <v>74</v>
      </c>
      <c r="B24" s="95"/>
      <c r="C24" s="83"/>
      <c r="D24" s="83"/>
      <c r="E24" s="83"/>
      <c r="F24" s="83"/>
      <c r="G24" s="83"/>
      <c r="I24" s="84"/>
      <c r="J24" s="84" t="s">
        <v>82</v>
      </c>
      <c r="K24" s="84"/>
      <c r="L24" s="84"/>
      <c r="S24" s="84" t="s">
        <v>118</v>
      </c>
      <c r="W24" s="84"/>
      <c r="X24" s="86"/>
    </row>
  </sheetData>
  <sortState ref="A6:Y19">
    <sortCondition ref="Y6:Y19"/>
  </sortState>
  <mergeCells count="3">
    <mergeCell ref="A1:Y1"/>
    <mergeCell ref="A3:Y3"/>
    <mergeCell ref="A24:B24"/>
  </mergeCells>
  <phoneticPr fontId="3" type="noConversion"/>
  <pageMargins left="0.51181102362204722" right="0.5118110236220472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4"/>
  <sheetViews>
    <sheetView zoomScale="60" zoomScaleNormal="60" workbookViewId="0">
      <selection activeCell="Y23" sqref="Y23"/>
    </sheetView>
  </sheetViews>
  <sheetFormatPr defaultRowHeight="16.2"/>
  <cols>
    <col min="1" max="2" width="10.77734375" customWidth="1"/>
    <col min="3" max="21" width="8.77734375" customWidth="1"/>
    <col min="22" max="22" width="12.77734375" customWidth="1"/>
    <col min="23" max="23" width="10.77734375" customWidth="1"/>
    <col min="24" max="24" width="8.77734375" customWidth="1"/>
  </cols>
  <sheetData>
    <row r="1" spans="1:24" ht="34.950000000000003" customHeight="1">
      <c r="A1" s="96" t="s">
        <v>122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3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43"/>
      <c r="S2" s="43"/>
      <c r="T2" s="43"/>
      <c r="U2" s="43"/>
      <c r="V2" s="20"/>
      <c r="W2" s="20"/>
      <c r="X2" s="20"/>
    </row>
    <row r="3" spans="1:24" s="82" customFormat="1" ht="30" customHeight="1">
      <c r="A3" s="97" t="s">
        <v>119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19.9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44"/>
      <c r="S4" s="44"/>
      <c r="T4" s="44"/>
      <c r="U4" s="44"/>
      <c r="V4" s="21"/>
      <c r="W4" s="21"/>
      <c r="X4" s="21"/>
    </row>
    <row r="5" spans="1:24" ht="45" customHeight="1" thickBot="1">
      <c r="A5" s="24" t="s">
        <v>78</v>
      </c>
      <c r="B5" s="25" t="s">
        <v>79</v>
      </c>
      <c r="C5" s="3" t="s">
        <v>91</v>
      </c>
      <c r="D5" s="3" t="s">
        <v>92</v>
      </c>
      <c r="E5" s="3" t="s">
        <v>93</v>
      </c>
      <c r="F5" s="3" t="s">
        <v>94</v>
      </c>
      <c r="G5" s="3" t="s">
        <v>95</v>
      </c>
      <c r="H5" s="3" t="s">
        <v>85</v>
      </c>
      <c r="I5" s="3" t="s">
        <v>86</v>
      </c>
      <c r="J5" s="3" t="s">
        <v>87</v>
      </c>
      <c r="K5" s="3" t="s">
        <v>88</v>
      </c>
      <c r="L5" s="3" t="s">
        <v>89</v>
      </c>
      <c r="M5" s="3" t="s">
        <v>96</v>
      </c>
      <c r="N5" s="3" t="s">
        <v>97</v>
      </c>
      <c r="O5" s="3" t="s">
        <v>98</v>
      </c>
      <c r="P5" s="3" t="s">
        <v>99</v>
      </c>
      <c r="Q5" s="3" t="s">
        <v>100</v>
      </c>
      <c r="R5" s="3" t="s">
        <v>112</v>
      </c>
      <c r="S5" s="3" t="s">
        <v>113</v>
      </c>
      <c r="T5" s="3" t="s">
        <v>114</v>
      </c>
      <c r="U5" s="3" t="s">
        <v>115</v>
      </c>
      <c r="V5" s="22" t="s">
        <v>80</v>
      </c>
      <c r="W5" s="22" t="s">
        <v>116</v>
      </c>
      <c r="X5" s="23" t="s">
        <v>81</v>
      </c>
    </row>
    <row r="6" spans="1:24" ht="20.100000000000001" customHeight="1">
      <c r="A6" s="26" t="s">
        <v>51</v>
      </c>
      <c r="B6" s="27" t="s">
        <v>60</v>
      </c>
      <c r="C6" s="49">
        <v>89</v>
      </c>
      <c r="D6" s="49">
        <v>89</v>
      </c>
      <c r="E6" s="49">
        <v>87</v>
      </c>
      <c r="F6" s="49">
        <v>85.5</v>
      </c>
      <c r="G6" s="49">
        <v>84.375</v>
      </c>
      <c r="H6" s="28">
        <v>85</v>
      </c>
      <c r="I6" s="28">
        <v>85</v>
      </c>
      <c r="J6" s="28">
        <v>87</v>
      </c>
      <c r="K6" s="28">
        <v>84.5</v>
      </c>
      <c r="L6" s="28">
        <v>88.5</v>
      </c>
      <c r="M6" s="28">
        <v>87</v>
      </c>
      <c r="N6" s="28">
        <v>88</v>
      </c>
      <c r="O6" s="28">
        <v>87.5</v>
      </c>
      <c r="P6" s="28">
        <v>88.5</v>
      </c>
      <c r="Q6" s="28">
        <v>87</v>
      </c>
      <c r="R6" s="28">
        <v>86</v>
      </c>
      <c r="S6" s="28">
        <v>80.625</v>
      </c>
      <c r="T6" s="28">
        <v>85</v>
      </c>
      <c r="U6" s="28">
        <v>86.5</v>
      </c>
      <c r="V6" s="52">
        <f t="shared" ref="V6:V19" si="0">SUM(C6:Q6)</f>
        <v>1302.875</v>
      </c>
      <c r="W6" s="29">
        <f t="shared" ref="W6:W19" si="1">AVERAGE(C6:Q6)</f>
        <v>86.858333333333334</v>
      </c>
      <c r="X6" s="56">
        <f t="shared" ref="X6:X19" si="2">RANK(W6,$W$6:$W$19,0)</f>
        <v>1</v>
      </c>
    </row>
    <row r="7" spans="1:24" ht="20.100000000000001" customHeight="1">
      <c r="A7" s="30" t="s">
        <v>59</v>
      </c>
      <c r="B7" s="31" t="s">
        <v>73</v>
      </c>
      <c r="C7" s="51">
        <v>83</v>
      </c>
      <c r="D7" s="51">
        <v>83</v>
      </c>
      <c r="E7" s="51">
        <v>81.5</v>
      </c>
      <c r="F7" s="51">
        <v>83</v>
      </c>
      <c r="G7" s="51">
        <v>80.375</v>
      </c>
      <c r="H7" s="32">
        <v>87.5</v>
      </c>
      <c r="I7" s="32">
        <v>83.5</v>
      </c>
      <c r="J7" s="32">
        <v>87.5</v>
      </c>
      <c r="K7" s="32">
        <v>87.5</v>
      </c>
      <c r="L7" s="32">
        <v>87</v>
      </c>
      <c r="M7" s="32">
        <v>89.5</v>
      </c>
      <c r="N7" s="32">
        <v>89.5</v>
      </c>
      <c r="O7" s="32">
        <v>89</v>
      </c>
      <c r="P7" s="32">
        <v>89.5</v>
      </c>
      <c r="Q7" s="32">
        <v>89</v>
      </c>
      <c r="R7" s="32">
        <v>89.5</v>
      </c>
      <c r="S7" s="32">
        <v>83.75</v>
      </c>
      <c r="T7" s="32">
        <v>87.5</v>
      </c>
      <c r="U7" s="32">
        <v>89</v>
      </c>
      <c r="V7" s="54">
        <f t="shared" si="0"/>
        <v>1290.375</v>
      </c>
      <c r="W7" s="33">
        <f t="shared" si="1"/>
        <v>86.025000000000006</v>
      </c>
      <c r="X7" s="57">
        <f t="shared" si="2"/>
        <v>2</v>
      </c>
    </row>
    <row r="8" spans="1:24" ht="20.100000000000001" customHeight="1">
      <c r="A8" s="34" t="s">
        <v>55</v>
      </c>
      <c r="B8" s="35" t="s">
        <v>66</v>
      </c>
      <c r="C8" s="51">
        <v>85.5</v>
      </c>
      <c r="D8" s="51">
        <v>85.5</v>
      </c>
      <c r="E8" s="51">
        <v>86</v>
      </c>
      <c r="F8" s="51">
        <v>86</v>
      </c>
      <c r="G8" s="51">
        <v>83.125</v>
      </c>
      <c r="H8" s="32">
        <v>88.5</v>
      </c>
      <c r="I8" s="32">
        <v>83.5</v>
      </c>
      <c r="J8" s="32">
        <v>85.5</v>
      </c>
      <c r="K8" s="32">
        <v>84.5</v>
      </c>
      <c r="L8" s="32">
        <v>83.5</v>
      </c>
      <c r="M8" s="32">
        <v>87.5</v>
      </c>
      <c r="N8" s="32">
        <v>86.5</v>
      </c>
      <c r="O8" s="32">
        <v>86.5</v>
      </c>
      <c r="P8" s="32">
        <v>85</v>
      </c>
      <c r="Q8" s="32">
        <v>86</v>
      </c>
      <c r="R8" s="32">
        <v>84.5</v>
      </c>
      <c r="S8" s="32">
        <v>81.875</v>
      </c>
      <c r="T8" s="32">
        <v>83</v>
      </c>
      <c r="U8" s="32">
        <v>85</v>
      </c>
      <c r="V8" s="54">
        <f t="shared" si="0"/>
        <v>1283.125</v>
      </c>
      <c r="W8" s="33">
        <f t="shared" si="1"/>
        <v>85.541666666666671</v>
      </c>
      <c r="X8" s="57">
        <f t="shared" si="2"/>
        <v>3</v>
      </c>
    </row>
    <row r="9" spans="1:24" ht="20.100000000000001" customHeight="1">
      <c r="A9" s="8" t="s">
        <v>57</v>
      </c>
      <c r="B9" s="4" t="s">
        <v>68</v>
      </c>
      <c r="C9" s="50">
        <v>80</v>
      </c>
      <c r="D9" s="50">
        <v>80</v>
      </c>
      <c r="E9" s="50">
        <v>80</v>
      </c>
      <c r="F9" s="50">
        <v>81</v>
      </c>
      <c r="G9" s="50">
        <v>83.75</v>
      </c>
      <c r="H9" s="19">
        <v>86</v>
      </c>
      <c r="I9" s="19">
        <v>87.5</v>
      </c>
      <c r="J9" s="19">
        <v>85</v>
      </c>
      <c r="K9" s="19">
        <v>84</v>
      </c>
      <c r="L9" s="19">
        <v>84.5</v>
      </c>
      <c r="M9" s="19">
        <v>88.5</v>
      </c>
      <c r="N9" s="19">
        <v>85</v>
      </c>
      <c r="O9" s="19">
        <v>88.5</v>
      </c>
      <c r="P9" s="19">
        <v>85.5</v>
      </c>
      <c r="Q9" s="19">
        <v>85</v>
      </c>
      <c r="R9" s="19">
        <v>85</v>
      </c>
      <c r="S9" s="19">
        <v>78.125</v>
      </c>
      <c r="T9" s="19">
        <v>85</v>
      </c>
      <c r="U9" s="19">
        <v>84</v>
      </c>
      <c r="V9" s="53">
        <f t="shared" si="0"/>
        <v>1264.25</v>
      </c>
      <c r="W9" s="17">
        <f t="shared" si="1"/>
        <v>84.283333333333331</v>
      </c>
      <c r="X9" s="18">
        <f t="shared" si="2"/>
        <v>4</v>
      </c>
    </row>
    <row r="10" spans="1:24" ht="20.100000000000001" customHeight="1">
      <c r="A10" s="8" t="s">
        <v>58</v>
      </c>
      <c r="B10" s="4" t="s">
        <v>72</v>
      </c>
      <c r="C10" s="50">
        <v>77</v>
      </c>
      <c r="D10" s="50">
        <v>77</v>
      </c>
      <c r="E10" s="50">
        <v>85</v>
      </c>
      <c r="F10" s="50">
        <v>78.5</v>
      </c>
      <c r="G10" s="50">
        <v>87.5</v>
      </c>
      <c r="H10" s="19">
        <v>87.5</v>
      </c>
      <c r="I10" s="19">
        <v>85</v>
      </c>
      <c r="J10" s="19">
        <v>81.5</v>
      </c>
      <c r="K10" s="19">
        <v>84.5</v>
      </c>
      <c r="L10" s="19">
        <v>84.5</v>
      </c>
      <c r="M10" s="19">
        <v>86.5</v>
      </c>
      <c r="N10" s="19">
        <v>83.5</v>
      </c>
      <c r="O10" s="19">
        <v>88</v>
      </c>
      <c r="P10" s="19">
        <v>88</v>
      </c>
      <c r="Q10" s="19">
        <v>86.5</v>
      </c>
      <c r="R10" s="19">
        <v>85.5</v>
      </c>
      <c r="S10" s="19">
        <v>84.375</v>
      </c>
      <c r="T10" s="19">
        <v>82.5</v>
      </c>
      <c r="U10" s="19">
        <v>85</v>
      </c>
      <c r="V10" s="53">
        <f t="shared" si="0"/>
        <v>1260.5</v>
      </c>
      <c r="W10" s="17">
        <f t="shared" si="1"/>
        <v>84.033333333333331</v>
      </c>
      <c r="X10" s="18">
        <f t="shared" si="2"/>
        <v>5</v>
      </c>
    </row>
    <row r="11" spans="1:24" ht="20.100000000000001" customHeight="1">
      <c r="A11" s="8" t="s">
        <v>54</v>
      </c>
      <c r="B11" s="9" t="s">
        <v>65</v>
      </c>
      <c r="C11" s="50">
        <v>82</v>
      </c>
      <c r="D11" s="50">
        <v>82</v>
      </c>
      <c r="E11" s="50">
        <v>81</v>
      </c>
      <c r="F11" s="50">
        <v>77.5</v>
      </c>
      <c r="G11" s="50">
        <v>81.625</v>
      </c>
      <c r="H11" s="19">
        <v>86.5</v>
      </c>
      <c r="I11" s="19">
        <v>82</v>
      </c>
      <c r="J11" s="19">
        <v>80.5</v>
      </c>
      <c r="K11" s="19">
        <v>85</v>
      </c>
      <c r="L11" s="19">
        <v>86</v>
      </c>
      <c r="M11" s="19">
        <v>86.5</v>
      </c>
      <c r="N11" s="19">
        <v>85</v>
      </c>
      <c r="O11" s="19">
        <v>88.5</v>
      </c>
      <c r="P11" s="19">
        <v>88</v>
      </c>
      <c r="Q11" s="19">
        <v>83.5</v>
      </c>
      <c r="R11" s="19">
        <v>86.5</v>
      </c>
      <c r="S11" s="19">
        <v>85</v>
      </c>
      <c r="T11" s="19">
        <v>86</v>
      </c>
      <c r="U11" s="19">
        <v>86</v>
      </c>
      <c r="V11" s="53">
        <f t="shared" si="0"/>
        <v>1255.625</v>
      </c>
      <c r="W11" s="17">
        <f t="shared" si="1"/>
        <v>83.708333333333329</v>
      </c>
      <c r="X11" s="18">
        <f t="shared" si="2"/>
        <v>6</v>
      </c>
    </row>
    <row r="12" spans="1:24" ht="20.100000000000001" customHeight="1">
      <c r="A12" s="8" t="s">
        <v>52</v>
      </c>
      <c r="B12" s="9" t="s">
        <v>61</v>
      </c>
      <c r="C12" s="50">
        <v>78</v>
      </c>
      <c r="D12" s="50">
        <v>78</v>
      </c>
      <c r="E12" s="50">
        <v>85</v>
      </c>
      <c r="F12" s="50">
        <v>77.5</v>
      </c>
      <c r="G12" s="50">
        <v>86.875</v>
      </c>
      <c r="H12" s="19">
        <v>84</v>
      </c>
      <c r="I12" s="19">
        <v>84.5</v>
      </c>
      <c r="J12" s="19">
        <v>81</v>
      </c>
      <c r="K12" s="19">
        <v>81</v>
      </c>
      <c r="L12" s="19">
        <v>87</v>
      </c>
      <c r="M12" s="19">
        <v>83</v>
      </c>
      <c r="N12" s="19">
        <v>85.5</v>
      </c>
      <c r="O12" s="19">
        <v>85.5</v>
      </c>
      <c r="P12" s="19">
        <v>85.5</v>
      </c>
      <c r="Q12" s="19">
        <v>86</v>
      </c>
      <c r="R12" s="19">
        <v>86</v>
      </c>
      <c r="S12" s="19">
        <v>83.75</v>
      </c>
      <c r="T12" s="19">
        <v>87</v>
      </c>
      <c r="U12" s="19">
        <v>83</v>
      </c>
      <c r="V12" s="53">
        <f t="shared" si="0"/>
        <v>1248.375</v>
      </c>
      <c r="W12" s="17">
        <f t="shared" si="1"/>
        <v>83.224999999999994</v>
      </c>
      <c r="X12" s="18">
        <f t="shared" si="2"/>
        <v>7</v>
      </c>
    </row>
    <row r="13" spans="1:24" ht="20.100000000000001" customHeight="1">
      <c r="A13" s="8" t="s">
        <v>56</v>
      </c>
      <c r="B13" s="9" t="s">
        <v>67</v>
      </c>
      <c r="C13" s="50">
        <v>76.5</v>
      </c>
      <c r="D13" s="50">
        <v>76.5</v>
      </c>
      <c r="E13" s="50">
        <v>70.5</v>
      </c>
      <c r="F13" s="50">
        <v>78.5</v>
      </c>
      <c r="G13" s="50">
        <v>85</v>
      </c>
      <c r="H13" s="19">
        <v>81</v>
      </c>
      <c r="I13" s="19">
        <v>85</v>
      </c>
      <c r="J13" s="19">
        <v>77.5</v>
      </c>
      <c r="K13" s="19">
        <v>83</v>
      </c>
      <c r="L13" s="19">
        <v>84</v>
      </c>
      <c r="M13" s="19">
        <v>88</v>
      </c>
      <c r="N13" s="19">
        <v>89</v>
      </c>
      <c r="O13" s="19">
        <v>88.5</v>
      </c>
      <c r="P13" s="19">
        <v>89.5</v>
      </c>
      <c r="Q13" s="19">
        <v>84</v>
      </c>
      <c r="R13" s="19">
        <v>86</v>
      </c>
      <c r="S13" s="19">
        <v>89.375</v>
      </c>
      <c r="T13" s="19">
        <v>87</v>
      </c>
      <c r="U13" s="19">
        <v>85.2</v>
      </c>
      <c r="V13" s="53">
        <f t="shared" si="0"/>
        <v>1236.5</v>
      </c>
      <c r="W13" s="17">
        <f t="shared" si="1"/>
        <v>82.433333333333337</v>
      </c>
      <c r="X13" s="18">
        <f t="shared" si="2"/>
        <v>8</v>
      </c>
    </row>
    <row r="14" spans="1:24" ht="20.100000000000001" customHeight="1">
      <c r="A14" s="8" t="s">
        <v>53</v>
      </c>
      <c r="B14" s="9" t="s">
        <v>64</v>
      </c>
      <c r="C14" s="50">
        <v>76</v>
      </c>
      <c r="D14" s="50">
        <v>76</v>
      </c>
      <c r="E14" s="50">
        <v>79</v>
      </c>
      <c r="F14" s="50">
        <v>72</v>
      </c>
      <c r="G14" s="50">
        <v>69.375</v>
      </c>
      <c r="H14" s="19">
        <v>83</v>
      </c>
      <c r="I14" s="19">
        <v>85</v>
      </c>
      <c r="J14" s="19">
        <v>82.5</v>
      </c>
      <c r="K14" s="19">
        <v>83.5</v>
      </c>
      <c r="L14" s="19">
        <v>85.5</v>
      </c>
      <c r="M14" s="19">
        <v>87</v>
      </c>
      <c r="N14" s="19">
        <v>85.5</v>
      </c>
      <c r="O14" s="19">
        <v>87</v>
      </c>
      <c r="P14" s="19">
        <v>86</v>
      </c>
      <c r="Q14" s="19">
        <v>86</v>
      </c>
      <c r="R14" s="19">
        <v>85</v>
      </c>
      <c r="S14" s="19">
        <v>83.125</v>
      </c>
      <c r="T14" s="19">
        <v>85.5</v>
      </c>
      <c r="U14" s="19">
        <v>81</v>
      </c>
      <c r="V14" s="53">
        <f t="shared" si="0"/>
        <v>1223.375</v>
      </c>
      <c r="W14" s="17">
        <f t="shared" si="1"/>
        <v>81.558333333333337</v>
      </c>
      <c r="X14" s="18">
        <f t="shared" si="2"/>
        <v>9</v>
      </c>
    </row>
    <row r="15" spans="1:24" ht="20.100000000000001" customHeight="1">
      <c r="A15" s="8" t="s">
        <v>102</v>
      </c>
      <c r="B15" s="4" t="s">
        <v>71</v>
      </c>
      <c r="C15" s="50">
        <v>73.5</v>
      </c>
      <c r="D15" s="50">
        <v>73.5</v>
      </c>
      <c r="E15" s="50">
        <v>73.5</v>
      </c>
      <c r="F15" s="50">
        <v>73.5</v>
      </c>
      <c r="G15" s="50">
        <v>78.75</v>
      </c>
      <c r="H15" s="19">
        <v>82</v>
      </c>
      <c r="I15" s="19">
        <v>86.5</v>
      </c>
      <c r="J15" s="19">
        <v>75.5</v>
      </c>
      <c r="K15" s="19">
        <v>83.5</v>
      </c>
      <c r="L15" s="19">
        <v>82.5</v>
      </c>
      <c r="M15" s="19">
        <v>81</v>
      </c>
      <c r="N15" s="19">
        <v>84.5</v>
      </c>
      <c r="O15" s="19">
        <v>86.5</v>
      </c>
      <c r="P15" s="19">
        <v>86.5</v>
      </c>
      <c r="Q15" s="19">
        <v>82</v>
      </c>
      <c r="R15" s="19">
        <v>82</v>
      </c>
      <c r="S15" s="19">
        <v>86.25</v>
      </c>
      <c r="T15" s="19">
        <v>85</v>
      </c>
      <c r="U15" s="19">
        <v>84</v>
      </c>
      <c r="V15" s="53">
        <f t="shared" si="0"/>
        <v>1203.25</v>
      </c>
      <c r="W15" s="17">
        <f t="shared" si="1"/>
        <v>80.216666666666669</v>
      </c>
      <c r="X15" s="18">
        <f t="shared" si="2"/>
        <v>10</v>
      </c>
    </row>
    <row r="16" spans="1:24" ht="20.100000000000001" customHeight="1">
      <c r="A16" s="8" t="s">
        <v>103</v>
      </c>
      <c r="B16" s="9" t="s">
        <v>63</v>
      </c>
      <c r="C16" s="50">
        <v>84.5</v>
      </c>
      <c r="D16" s="50">
        <v>84.5</v>
      </c>
      <c r="E16" s="50">
        <v>79</v>
      </c>
      <c r="F16" s="50">
        <v>70</v>
      </c>
      <c r="G16" s="50">
        <v>72.5</v>
      </c>
      <c r="H16" s="19">
        <v>81.5</v>
      </c>
      <c r="I16" s="19">
        <v>77.5</v>
      </c>
      <c r="J16" s="19">
        <v>74</v>
      </c>
      <c r="K16" s="19">
        <v>82</v>
      </c>
      <c r="L16" s="19">
        <v>79.5</v>
      </c>
      <c r="M16" s="19">
        <v>75</v>
      </c>
      <c r="N16" s="19">
        <v>84</v>
      </c>
      <c r="O16" s="19">
        <v>82</v>
      </c>
      <c r="P16" s="19">
        <v>86</v>
      </c>
      <c r="Q16" s="19">
        <v>82</v>
      </c>
      <c r="R16" s="19">
        <v>83</v>
      </c>
      <c r="S16" s="19">
        <v>84.375</v>
      </c>
      <c r="T16" s="19">
        <v>85</v>
      </c>
      <c r="U16" s="19">
        <v>87</v>
      </c>
      <c r="V16" s="53">
        <f t="shared" si="0"/>
        <v>1194</v>
      </c>
      <c r="W16" s="17">
        <f t="shared" si="1"/>
        <v>79.599999999999994</v>
      </c>
      <c r="X16" s="18">
        <f t="shared" si="2"/>
        <v>11</v>
      </c>
    </row>
    <row r="17" spans="1:24" ht="20.100000000000001" customHeight="1">
      <c r="A17" s="8" t="s">
        <v>104</v>
      </c>
      <c r="B17" s="9" t="s">
        <v>62</v>
      </c>
      <c r="C17" s="50">
        <v>79.5</v>
      </c>
      <c r="D17" s="50">
        <v>79.5</v>
      </c>
      <c r="E17" s="50">
        <v>78</v>
      </c>
      <c r="F17" s="50">
        <v>71</v>
      </c>
      <c r="G17" s="50">
        <v>72.5</v>
      </c>
      <c r="H17" s="19">
        <v>77.5</v>
      </c>
      <c r="I17" s="19">
        <v>73.5</v>
      </c>
      <c r="J17" s="19">
        <v>69</v>
      </c>
      <c r="K17" s="19">
        <v>75</v>
      </c>
      <c r="L17" s="19">
        <v>71</v>
      </c>
      <c r="M17" s="19">
        <v>77.5</v>
      </c>
      <c r="N17" s="19">
        <v>78</v>
      </c>
      <c r="O17" s="19">
        <v>79.5</v>
      </c>
      <c r="P17" s="19">
        <v>78.5</v>
      </c>
      <c r="Q17" s="19">
        <v>79</v>
      </c>
      <c r="R17" s="19">
        <v>73.5</v>
      </c>
      <c r="S17" s="19">
        <v>68.75</v>
      </c>
      <c r="T17" s="19">
        <v>75</v>
      </c>
      <c r="U17" s="19">
        <v>80</v>
      </c>
      <c r="V17" s="53">
        <f t="shared" si="0"/>
        <v>1139</v>
      </c>
      <c r="W17" s="17">
        <f t="shared" si="1"/>
        <v>75.933333333333337</v>
      </c>
      <c r="X17" s="18">
        <f t="shared" si="2"/>
        <v>12</v>
      </c>
    </row>
    <row r="18" spans="1:24" ht="20.100000000000001" customHeight="1">
      <c r="A18" s="8" t="s">
        <v>105</v>
      </c>
      <c r="B18" s="4" t="s">
        <v>69</v>
      </c>
      <c r="C18" s="50">
        <v>77</v>
      </c>
      <c r="D18" s="79">
        <v>77</v>
      </c>
      <c r="E18" s="79">
        <v>72.5</v>
      </c>
      <c r="F18" s="50">
        <v>54</v>
      </c>
      <c r="G18" s="50">
        <v>78.125</v>
      </c>
      <c r="H18" s="19">
        <v>76.5</v>
      </c>
      <c r="I18" s="19">
        <v>68</v>
      </c>
      <c r="J18" s="19">
        <v>71</v>
      </c>
      <c r="K18" s="19">
        <v>52.5</v>
      </c>
      <c r="L18" s="19">
        <v>61</v>
      </c>
      <c r="M18" s="19">
        <v>75</v>
      </c>
      <c r="N18" s="19">
        <v>79.5</v>
      </c>
      <c r="O18" s="19">
        <v>80.5</v>
      </c>
      <c r="P18" s="19">
        <v>86</v>
      </c>
      <c r="Q18" s="19">
        <v>77.5</v>
      </c>
      <c r="R18" s="19">
        <v>69.5</v>
      </c>
      <c r="S18" s="19">
        <v>83.125</v>
      </c>
      <c r="T18" s="19">
        <v>78</v>
      </c>
      <c r="U18" s="19">
        <v>83</v>
      </c>
      <c r="V18" s="53">
        <f t="shared" si="0"/>
        <v>1086.125</v>
      </c>
      <c r="W18" s="17">
        <f t="shared" si="1"/>
        <v>72.408333333333331</v>
      </c>
      <c r="X18" s="18">
        <f t="shared" si="2"/>
        <v>13</v>
      </c>
    </row>
    <row r="19" spans="1:24" ht="20.100000000000001" customHeight="1" thickBot="1">
      <c r="A19" s="71" t="s">
        <v>106</v>
      </c>
      <c r="B19" s="72" t="s">
        <v>70</v>
      </c>
      <c r="C19" s="67">
        <v>67</v>
      </c>
      <c r="D19" s="80">
        <v>67</v>
      </c>
      <c r="E19" s="80">
        <v>60.5</v>
      </c>
      <c r="F19" s="67">
        <v>58</v>
      </c>
      <c r="G19" s="67">
        <v>66.25</v>
      </c>
      <c r="H19" s="68">
        <v>67.5</v>
      </c>
      <c r="I19" s="68">
        <v>61.5</v>
      </c>
      <c r="J19" s="68">
        <v>66</v>
      </c>
      <c r="K19" s="68">
        <v>56.5</v>
      </c>
      <c r="L19" s="68">
        <v>59.5</v>
      </c>
      <c r="M19" s="68">
        <v>75.5</v>
      </c>
      <c r="N19" s="68">
        <v>68.5</v>
      </c>
      <c r="O19" s="68">
        <v>60.5</v>
      </c>
      <c r="P19" s="68">
        <v>66</v>
      </c>
      <c r="Q19" s="68">
        <v>58.5</v>
      </c>
      <c r="R19" s="68">
        <v>63.5</v>
      </c>
      <c r="S19" s="68">
        <v>71.25</v>
      </c>
      <c r="T19" s="68">
        <v>62.5</v>
      </c>
      <c r="U19" s="68">
        <v>63</v>
      </c>
      <c r="V19" s="81">
        <f t="shared" si="0"/>
        <v>958.75</v>
      </c>
      <c r="W19" s="69">
        <f t="shared" si="1"/>
        <v>63.916666666666664</v>
      </c>
      <c r="X19" s="70">
        <f t="shared" si="2"/>
        <v>14</v>
      </c>
    </row>
    <row r="20" spans="1:24">
      <c r="A20" s="45"/>
      <c r="V20" s="98" t="s">
        <v>101</v>
      </c>
      <c r="W20" s="99"/>
      <c r="X20" s="99"/>
    </row>
    <row r="21" spans="1:24" ht="19.95" customHeight="1"/>
    <row r="22" spans="1:24" ht="19.95" customHeight="1"/>
    <row r="23" spans="1:24" ht="19.95" customHeight="1"/>
    <row r="24" spans="1:24" s="85" customFormat="1" ht="30" customHeight="1">
      <c r="A24" s="95" t="s">
        <v>74</v>
      </c>
      <c r="B24" s="95"/>
      <c r="C24" s="83"/>
      <c r="D24" s="83"/>
      <c r="E24" s="83"/>
      <c r="F24" s="83"/>
      <c r="G24" s="83"/>
      <c r="H24" s="84"/>
      <c r="I24" s="84" t="s">
        <v>77</v>
      </c>
      <c r="J24" s="84"/>
      <c r="K24" s="84"/>
      <c r="S24" s="84" t="s">
        <v>117</v>
      </c>
      <c r="V24" s="84"/>
      <c r="W24" s="86"/>
    </row>
  </sheetData>
  <sortState ref="A6:X19">
    <sortCondition ref="X6:X19"/>
  </sortState>
  <mergeCells count="4">
    <mergeCell ref="A1:X1"/>
    <mergeCell ref="A3:X3"/>
    <mergeCell ref="A24:B24"/>
    <mergeCell ref="V20:X20"/>
  </mergeCells>
  <phoneticPr fontId="3" type="noConversion"/>
  <pageMargins left="0.51181102362204722" right="0.5118110236220472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zoomScale="85" zoomScaleNormal="85" workbookViewId="0">
      <selection activeCell="Q16" sqref="Q16"/>
    </sheetView>
  </sheetViews>
  <sheetFormatPr defaultRowHeight="16.2"/>
  <cols>
    <col min="1" max="1" width="12.77734375" customWidth="1"/>
    <col min="2" max="2" width="10.77734375" customWidth="1"/>
    <col min="3" max="14" width="8.77734375" customWidth="1"/>
    <col min="15" max="16" width="10.77734375" customWidth="1"/>
    <col min="17" max="17" width="8.77734375" customWidth="1"/>
  </cols>
  <sheetData>
    <row r="1" spans="1:17" s="94" customFormat="1" ht="34.950000000000003" customHeight="1">
      <c r="A1" s="96" t="s">
        <v>123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2" customFormat="1" ht="30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87" customFormat="1" ht="30" customHeight="1">
      <c r="A3" s="97" t="s">
        <v>139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2" customFormat="1" ht="19.9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s="2" customFormat="1" ht="45" customHeight="1" thickBot="1">
      <c r="A5" s="24" t="s">
        <v>78</v>
      </c>
      <c r="B5" s="25" t="s">
        <v>79</v>
      </c>
      <c r="C5" s="3" t="s">
        <v>91</v>
      </c>
      <c r="D5" s="3" t="s">
        <v>92</v>
      </c>
      <c r="E5" s="3" t="s">
        <v>93</v>
      </c>
      <c r="F5" s="3" t="s">
        <v>94</v>
      </c>
      <c r="G5" s="3" t="s">
        <v>95</v>
      </c>
      <c r="H5" s="3" t="s">
        <v>85</v>
      </c>
      <c r="I5" s="3" t="s">
        <v>86</v>
      </c>
      <c r="J5" s="3" t="s">
        <v>87</v>
      </c>
      <c r="K5" s="3" t="s">
        <v>88</v>
      </c>
      <c r="L5" s="3" t="s">
        <v>124</v>
      </c>
      <c r="M5" s="3" t="s">
        <v>96</v>
      </c>
      <c r="N5" s="3" t="s">
        <v>97</v>
      </c>
      <c r="O5" s="22" t="s">
        <v>80</v>
      </c>
      <c r="P5" s="22" t="s">
        <v>116</v>
      </c>
      <c r="Q5" s="23" t="s">
        <v>81</v>
      </c>
    </row>
    <row r="6" spans="1:17" ht="20.100000000000001" customHeight="1">
      <c r="A6" s="36" t="s">
        <v>129</v>
      </c>
      <c r="B6" s="37" t="s">
        <v>135</v>
      </c>
      <c r="C6" s="92">
        <v>88</v>
      </c>
      <c r="D6" s="92">
        <v>86.5</v>
      </c>
      <c r="E6" s="92">
        <v>84</v>
      </c>
      <c r="F6" s="92">
        <v>83.5</v>
      </c>
      <c r="G6" s="55">
        <v>76.875</v>
      </c>
      <c r="H6" s="92">
        <v>82.5</v>
      </c>
      <c r="I6" s="92">
        <v>86</v>
      </c>
      <c r="J6" s="92">
        <v>81.5</v>
      </c>
      <c r="K6" s="92">
        <v>79</v>
      </c>
      <c r="L6" s="92">
        <v>86.5</v>
      </c>
      <c r="M6" s="92">
        <v>86.5</v>
      </c>
      <c r="N6" s="92">
        <v>71.875</v>
      </c>
      <c r="O6" s="28">
        <f t="shared" ref="O6:O11" si="0">SUM(C6:N6)</f>
        <v>992.75</v>
      </c>
      <c r="P6" s="29">
        <f t="shared" ref="P6:P11" si="1">AVERAGE(C6:N6)</f>
        <v>82.729166666666671</v>
      </c>
      <c r="Q6" s="93">
        <f t="shared" ref="Q6:Q11" si="2">RANK(P6,$P$6:$P$11)</f>
        <v>1</v>
      </c>
    </row>
    <row r="7" spans="1:17" ht="20.100000000000001" customHeight="1">
      <c r="A7" s="7" t="s">
        <v>126</v>
      </c>
      <c r="B7" s="5" t="s">
        <v>132</v>
      </c>
      <c r="C7" s="90">
        <v>73.5</v>
      </c>
      <c r="D7" s="90">
        <v>86.5</v>
      </c>
      <c r="E7" s="90">
        <v>85</v>
      </c>
      <c r="F7" s="90">
        <v>78</v>
      </c>
      <c r="G7" s="64">
        <v>80</v>
      </c>
      <c r="H7" s="90">
        <v>87</v>
      </c>
      <c r="I7" s="90">
        <v>85.5</v>
      </c>
      <c r="J7" s="90">
        <v>82</v>
      </c>
      <c r="K7" s="90">
        <v>80.5</v>
      </c>
      <c r="L7" s="90">
        <v>81</v>
      </c>
      <c r="M7" s="90">
        <v>87</v>
      </c>
      <c r="N7" s="90">
        <v>83.125</v>
      </c>
      <c r="O7" s="19">
        <f t="shared" si="0"/>
        <v>989.125</v>
      </c>
      <c r="P7" s="17">
        <f t="shared" si="1"/>
        <v>82.427083333333329</v>
      </c>
      <c r="Q7" s="18">
        <f t="shared" si="2"/>
        <v>2</v>
      </c>
    </row>
    <row r="8" spans="1:17" ht="20.100000000000001" customHeight="1">
      <c r="A8" s="7" t="s">
        <v>125</v>
      </c>
      <c r="B8" s="5" t="s">
        <v>131</v>
      </c>
      <c r="C8" s="90">
        <v>84</v>
      </c>
      <c r="D8" s="90">
        <v>88</v>
      </c>
      <c r="E8" s="90">
        <v>81</v>
      </c>
      <c r="F8" s="90">
        <v>79</v>
      </c>
      <c r="G8" s="64">
        <v>75.625</v>
      </c>
      <c r="H8" s="90">
        <v>80</v>
      </c>
      <c r="I8" s="90">
        <v>84.5</v>
      </c>
      <c r="J8" s="90">
        <v>81</v>
      </c>
      <c r="K8" s="90">
        <v>76.5</v>
      </c>
      <c r="L8" s="90">
        <v>67</v>
      </c>
      <c r="M8" s="90">
        <v>86.5</v>
      </c>
      <c r="N8" s="90">
        <v>85</v>
      </c>
      <c r="O8" s="19">
        <f t="shared" si="0"/>
        <v>968.125</v>
      </c>
      <c r="P8" s="17">
        <f t="shared" si="1"/>
        <v>80.677083333333329</v>
      </c>
      <c r="Q8" s="18">
        <f t="shared" si="2"/>
        <v>3</v>
      </c>
    </row>
    <row r="9" spans="1:17" ht="20.100000000000001" customHeight="1">
      <c r="A9" s="7" t="s">
        <v>128</v>
      </c>
      <c r="B9" s="5" t="s">
        <v>134</v>
      </c>
      <c r="C9" s="90">
        <v>80.5</v>
      </c>
      <c r="D9" s="90">
        <v>82.5</v>
      </c>
      <c r="E9" s="90">
        <v>77.5</v>
      </c>
      <c r="F9" s="90">
        <v>66.5</v>
      </c>
      <c r="G9" s="64">
        <v>74.375</v>
      </c>
      <c r="H9" s="90">
        <v>77</v>
      </c>
      <c r="I9" s="90">
        <v>78</v>
      </c>
      <c r="J9" s="90">
        <v>73</v>
      </c>
      <c r="K9" s="90">
        <v>63</v>
      </c>
      <c r="L9" s="90">
        <v>65</v>
      </c>
      <c r="M9" s="90">
        <v>80</v>
      </c>
      <c r="N9" s="90">
        <v>75.625</v>
      </c>
      <c r="O9" s="19">
        <f t="shared" si="0"/>
        <v>893</v>
      </c>
      <c r="P9" s="17">
        <f t="shared" si="1"/>
        <v>74.416666666666671</v>
      </c>
      <c r="Q9" s="18">
        <f t="shared" si="2"/>
        <v>4</v>
      </c>
    </row>
    <row r="10" spans="1:17" ht="20.100000000000001" customHeight="1">
      <c r="A10" s="7" t="s">
        <v>130</v>
      </c>
      <c r="B10" s="5" t="s">
        <v>136</v>
      </c>
      <c r="C10" s="90">
        <v>84</v>
      </c>
      <c r="D10" s="90">
        <v>78.5</v>
      </c>
      <c r="E10" s="90">
        <v>74</v>
      </c>
      <c r="F10" s="90">
        <v>57.5</v>
      </c>
      <c r="G10" s="64">
        <v>62.5</v>
      </c>
      <c r="H10" s="90">
        <v>76</v>
      </c>
      <c r="I10" s="90">
        <v>71.5</v>
      </c>
      <c r="J10" s="90">
        <v>69.5</v>
      </c>
      <c r="K10" s="90">
        <v>64.5</v>
      </c>
      <c r="L10" s="90">
        <v>54</v>
      </c>
      <c r="M10" s="90">
        <v>80</v>
      </c>
      <c r="N10" s="90">
        <v>71.875</v>
      </c>
      <c r="O10" s="19">
        <f t="shared" si="0"/>
        <v>843.875</v>
      </c>
      <c r="P10" s="17">
        <f t="shared" si="1"/>
        <v>70.322916666666671</v>
      </c>
      <c r="Q10" s="18">
        <f t="shared" si="2"/>
        <v>5</v>
      </c>
    </row>
    <row r="11" spans="1:17" ht="20.100000000000001" customHeight="1" thickBot="1">
      <c r="A11" s="77" t="s">
        <v>127</v>
      </c>
      <c r="B11" s="78" t="s">
        <v>133</v>
      </c>
      <c r="C11" s="91">
        <v>82.5</v>
      </c>
      <c r="D11" s="91">
        <v>83.5</v>
      </c>
      <c r="E11" s="91">
        <v>76</v>
      </c>
      <c r="F11" s="91">
        <v>62.5</v>
      </c>
      <c r="G11" s="74">
        <v>54.375</v>
      </c>
      <c r="H11" s="91">
        <v>73.5</v>
      </c>
      <c r="I11" s="91">
        <v>77.5</v>
      </c>
      <c r="J11" s="91">
        <v>45.5</v>
      </c>
      <c r="K11" s="91">
        <v>59.5</v>
      </c>
      <c r="L11" s="91">
        <v>71</v>
      </c>
      <c r="M11" s="91">
        <v>73</v>
      </c>
      <c r="N11" s="91">
        <v>82.5</v>
      </c>
      <c r="O11" s="68">
        <f t="shared" si="0"/>
        <v>841.375</v>
      </c>
      <c r="P11" s="69">
        <f t="shared" si="1"/>
        <v>70.114583333333329</v>
      </c>
      <c r="Q11" s="70">
        <f t="shared" si="2"/>
        <v>6</v>
      </c>
    </row>
    <row r="12" spans="1:17" ht="19.95" customHeight="1">
      <c r="A12" s="4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5" t="s">
        <v>138</v>
      </c>
      <c r="P12" s="1"/>
      <c r="Q12" s="1"/>
    </row>
    <row r="13" spans="1:17" ht="19.95" customHeight="1"/>
    <row r="14" spans="1:17" ht="19.95" customHeight="1"/>
    <row r="15" spans="1:17" ht="19.95" customHeight="1"/>
    <row r="16" spans="1:17" s="88" customFormat="1" ht="30" customHeight="1">
      <c r="A16" s="100" t="s">
        <v>74</v>
      </c>
      <c r="B16" s="100"/>
      <c r="C16" s="46"/>
      <c r="D16" s="46"/>
      <c r="E16" s="46"/>
      <c r="F16" s="46"/>
      <c r="G16" s="11" t="s">
        <v>77</v>
      </c>
      <c r="H16" s="11"/>
      <c r="J16" s="11"/>
      <c r="K16" s="11"/>
      <c r="L16" s="11"/>
      <c r="M16" s="11" t="s">
        <v>117</v>
      </c>
      <c r="N16" s="11"/>
      <c r="P16" s="89"/>
    </row>
  </sheetData>
  <sortState ref="A6:Q11">
    <sortCondition ref="Q6:Q11"/>
  </sortState>
  <mergeCells count="3">
    <mergeCell ref="A1:Q1"/>
    <mergeCell ref="A3:Q3"/>
    <mergeCell ref="A16:B16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M16" sqref="M16"/>
    </sheetView>
  </sheetViews>
  <sheetFormatPr defaultRowHeight="16.2"/>
  <cols>
    <col min="1" max="1" width="12.77734375" customWidth="1"/>
    <col min="2" max="2" width="10.77734375" customWidth="1"/>
    <col min="3" max="9" width="8.77734375" customWidth="1"/>
    <col min="10" max="11" width="10.77734375" customWidth="1"/>
    <col min="12" max="12" width="8.77734375" customWidth="1"/>
  </cols>
  <sheetData>
    <row r="1" spans="1:12" s="2" customFormat="1" ht="34.950000000000003" customHeight="1">
      <c r="A1" s="101" t="s">
        <v>137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" customFormat="1" ht="30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87" customFormat="1" ht="30" customHeight="1">
      <c r="A3" s="102" t="s">
        <v>152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2" customFormat="1" ht="19.9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2" customFormat="1" ht="45" customHeight="1" thickBot="1">
      <c r="A5" s="24" t="s">
        <v>78</v>
      </c>
      <c r="B5" s="25" t="s">
        <v>79</v>
      </c>
      <c r="C5" s="3" t="s">
        <v>151</v>
      </c>
      <c r="D5" s="3" t="s">
        <v>99</v>
      </c>
      <c r="E5" s="3" t="s">
        <v>100</v>
      </c>
      <c r="F5" s="3" t="s">
        <v>112</v>
      </c>
      <c r="G5" s="3" t="s">
        <v>113</v>
      </c>
      <c r="H5" s="3" t="s">
        <v>114</v>
      </c>
      <c r="I5" s="3" t="s">
        <v>115</v>
      </c>
      <c r="J5" s="22" t="s">
        <v>80</v>
      </c>
      <c r="K5" s="22" t="s">
        <v>116</v>
      </c>
      <c r="L5" s="23" t="s">
        <v>81</v>
      </c>
    </row>
    <row r="6" spans="1:12" ht="20.100000000000001" customHeight="1">
      <c r="A6" s="36" t="s">
        <v>140</v>
      </c>
      <c r="B6" s="37" t="s">
        <v>146</v>
      </c>
      <c r="C6" s="92">
        <v>87</v>
      </c>
      <c r="D6" s="92">
        <v>84</v>
      </c>
      <c r="E6" s="92">
        <v>86</v>
      </c>
      <c r="F6" s="92">
        <v>88</v>
      </c>
      <c r="G6" s="92">
        <v>87.5</v>
      </c>
      <c r="H6" s="92">
        <v>84.5</v>
      </c>
      <c r="I6" s="92">
        <v>88</v>
      </c>
      <c r="J6" s="28">
        <f t="shared" ref="J6:J11" si="0">SUM(C6:I6)</f>
        <v>605</v>
      </c>
      <c r="K6" s="29">
        <f t="shared" ref="K6:K11" si="1">AVERAGE(C6:I6)</f>
        <v>86.428571428571431</v>
      </c>
      <c r="L6" s="93">
        <f t="shared" ref="L6:L11" si="2">RANK(K6,$K$6:$K$11)</f>
        <v>1</v>
      </c>
    </row>
    <row r="7" spans="1:12" ht="20.100000000000001" customHeight="1">
      <c r="A7" s="7" t="s">
        <v>145</v>
      </c>
      <c r="B7" s="5" t="s">
        <v>150</v>
      </c>
      <c r="C7" s="90">
        <v>87.5</v>
      </c>
      <c r="D7" s="90">
        <v>84.5</v>
      </c>
      <c r="E7" s="90">
        <v>78</v>
      </c>
      <c r="F7" s="90">
        <v>73.5</v>
      </c>
      <c r="G7" s="90">
        <v>86.25</v>
      </c>
      <c r="H7" s="90">
        <v>86.5</v>
      </c>
      <c r="I7" s="90">
        <v>88</v>
      </c>
      <c r="J7" s="19">
        <f t="shared" si="0"/>
        <v>584.25</v>
      </c>
      <c r="K7" s="17">
        <f t="shared" si="1"/>
        <v>83.464285714285708</v>
      </c>
      <c r="L7" s="18">
        <f t="shared" si="2"/>
        <v>2</v>
      </c>
    </row>
    <row r="8" spans="1:12" ht="20.100000000000001" customHeight="1">
      <c r="A8" s="7" t="s">
        <v>141</v>
      </c>
      <c r="B8" s="5" t="s">
        <v>147</v>
      </c>
      <c r="C8" s="90">
        <v>77</v>
      </c>
      <c r="D8" s="90">
        <v>84.5</v>
      </c>
      <c r="E8" s="90">
        <v>84</v>
      </c>
      <c r="F8" s="90">
        <v>87</v>
      </c>
      <c r="G8" s="90">
        <v>83.75</v>
      </c>
      <c r="H8" s="90">
        <v>83.5</v>
      </c>
      <c r="I8" s="90">
        <v>83.5</v>
      </c>
      <c r="J8" s="19">
        <f t="shared" si="0"/>
        <v>583.25</v>
      </c>
      <c r="K8" s="17">
        <f t="shared" si="1"/>
        <v>83.321428571428569</v>
      </c>
      <c r="L8" s="18">
        <f t="shared" si="2"/>
        <v>3</v>
      </c>
    </row>
    <row r="9" spans="1:12" ht="20.100000000000001" customHeight="1">
      <c r="A9" s="7" t="s">
        <v>142</v>
      </c>
      <c r="B9" s="5" t="s">
        <v>133</v>
      </c>
      <c r="C9" s="90">
        <v>78</v>
      </c>
      <c r="D9" s="90">
        <v>85.5</v>
      </c>
      <c r="E9" s="90">
        <v>83</v>
      </c>
      <c r="F9" s="90">
        <v>85</v>
      </c>
      <c r="G9" s="90">
        <v>73.75</v>
      </c>
      <c r="H9" s="90">
        <v>82</v>
      </c>
      <c r="I9" s="90">
        <v>87</v>
      </c>
      <c r="J9" s="19">
        <f t="shared" si="0"/>
        <v>574.25</v>
      </c>
      <c r="K9" s="17">
        <f t="shared" si="1"/>
        <v>82.035714285714292</v>
      </c>
      <c r="L9" s="18">
        <f t="shared" si="2"/>
        <v>4</v>
      </c>
    </row>
    <row r="10" spans="1:12" ht="20.100000000000001" customHeight="1">
      <c r="A10" s="7" t="s">
        <v>143</v>
      </c>
      <c r="B10" s="5" t="s">
        <v>148</v>
      </c>
      <c r="C10" s="90">
        <v>78.5</v>
      </c>
      <c r="D10" s="90">
        <v>83.5</v>
      </c>
      <c r="E10" s="90">
        <v>81.5</v>
      </c>
      <c r="F10" s="90">
        <v>75.5</v>
      </c>
      <c r="G10" s="90">
        <v>77.5</v>
      </c>
      <c r="H10" s="90">
        <v>74</v>
      </c>
      <c r="I10" s="90">
        <v>79.5</v>
      </c>
      <c r="J10" s="19">
        <f t="shared" si="0"/>
        <v>550</v>
      </c>
      <c r="K10" s="17">
        <f t="shared" si="1"/>
        <v>78.571428571428569</v>
      </c>
      <c r="L10" s="18">
        <f t="shared" si="2"/>
        <v>5</v>
      </c>
    </row>
    <row r="11" spans="1:12" ht="20.100000000000001" customHeight="1" thickBot="1">
      <c r="A11" s="77" t="s">
        <v>144</v>
      </c>
      <c r="B11" s="78" t="s">
        <v>149</v>
      </c>
      <c r="C11" s="91">
        <v>73</v>
      </c>
      <c r="D11" s="91">
        <v>82</v>
      </c>
      <c r="E11" s="91">
        <v>80</v>
      </c>
      <c r="F11" s="91">
        <v>77</v>
      </c>
      <c r="G11" s="91">
        <v>80</v>
      </c>
      <c r="H11" s="91">
        <v>76.5</v>
      </c>
      <c r="I11" s="91">
        <v>78.5</v>
      </c>
      <c r="J11" s="68">
        <f t="shared" si="0"/>
        <v>547</v>
      </c>
      <c r="K11" s="69">
        <f t="shared" si="1"/>
        <v>78.142857142857139</v>
      </c>
      <c r="L11" s="70">
        <f t="shared" si="2"/>
        <v>6</v>
      </c>
    </row>
    <row r="12" spans="1:12" ht="19.95" customHeight="1">
      <c r="A12" s="4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9.95" customHeight="1"/>
    <row r="14" spans="1:12" ht="19.95" customHeight="1"/>
    <row r="15" spans="1:12" ht="19.95" customHeight="1"/>
    <row r="16" spans="1:12" s="88" customFormat="1" ht="30" customHeight="1">
      <c r="A16" s="100" t="s">
        <v>74</v>
      </c>
      <c r="B16" s="100"/>
      <c r="C16" s="46"/>
      <c r="D16" s="46"/>
      <c r="E16" s="11" t="s">
        <v>77</v>
      </c>
      <c r="H16" s="11"/>
      <c r="J16" s="11" t="s">
        <v>117</v>
      </c>
      <c r="L16" s="11"/>
    </row>
  </sheetData>
  <sortState ref="A6:L11">
    <sortCondition ref="L6:L11"/>
  </sortState>
  <mergeCells count="3">
    <mergeCell ref="A1:L1"/>
    <mergeCell ref="A3:L3"/>
    <mergeCell ref="A16:B16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一年級</vt:lpstr>
      <vt:lpstr>二年級</vt:lpstr>
      <vt:lpstr>三年級</vt:lpstr>
      <vt:lpstr>建教甲班</vt:lpstr>
      <vt:lpstr>建教乙班</vt:lpstr>
    </vt:vector>
  </TitlesOfParts>
  <Company>kpvs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kpvs353</dc:creator>
  <cp:lastModifiedBy>kpvs</cp:lastModifiedBy>
  <cp:lastPrinted>2018-02-09T06:54:14Z</cp:lastPrinted>
  <dcterms:created xsi:type="dcterms:W3CDTF">2015-09-16T07:12:43Z</dcterms:created>
  <dcterms:modified xsi:type="dcterms:W3CDTF">2018-02-13T07:42:01Z</dcterms:modified>
</cp:coreProperties>
</file>